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S:\08-OPERATIONS\BL-LBH\11-TRAVAUX\01-TRAVAUX AMENAGEMENT\TRAVAUX AMENAGEMENT - PHASE 1\00-CONSULT\02-DCE\PDF\DPGF\"/>
    </mc:Choice>
  </mc:AlternateContent>
  <xr:revisionPtr revIDLastSave="0" documentId="13_ncr:1_{E970B577-DA93-41D8-A0DE-DB3691C79988}" xr6:coauthVersionLast="47" xr6:coauthVersionMax="47" xr10:uidLastSave="{00000000-0000-0000-0000-000000000000}"/>
  <bookViews>
    <workbookView xWindow="28680" yWindow="-120" windowWidth="29040" windowHeight="15720" tabRatio="661" xr2:uid="{00000000-000D-0000-FFFF-FFFF00000000}"/>
  </bookViews>
  <sheets>
    <sheet name="LOT1 VRD" sheetId="44" r:id="rId1"/>
  </sheets>
  <definedNames>
    <definedName name="_Toc453410281" localSheetId="0">'LOT1 VRD'!#REF!</definedName>
    <definedName name="_xlnm.Print_Area" localSheetId="0">'LOT1 VRD'!$A$1:$F$269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6" i="44" l="1"/>
  <c r="F245" i="44"/>
  <c r="F244" i="44"/>
  <c r="F243" i="44"/>
  <c r="F242" i="44"/>
  <c r="F241" i="44"/>
  <c r="F240" i="44"/>
  <c r="F248" i="44" l="1"/>
  <c r="F67" i="44"/>
  <c r="F260" i="44" l="1"/>
  <c r="F259" i="44"/>
  <c r="F258" i="44"/>
  <c r="F255" i="44"/>
  <c r="F253" i="44"/>
  <c r="F252" i="44"/>
  <c r="F235" i="44"/>
  <c r="F234" i="44"/>
  <c r="F233" i="44"/>
  <c r="F232" i="44"/>
  <c r="F231" i="44"/>
  <c r="F230" i="44"/>
  <c r="F229" i="44"/>
  <c r="F228" i="44"/>
  <c r="F227" i="44"/>
  <c r="F226" i="44"/>
  <c r="F225" i="44"/>
  <c r="F219" i="44"/>
  <c r="F218" i="44"/>
  <c r="F217" i="44"/>
  <c r="F216" i="44"/>
  <c r="F215" i="44"/>
  <c r="F214" i="44"/>
  <c r="F213" i="44"/>
  <c r="F212" i="44"/>
  <c r="F211" i="44"/>
  <c r="F210" i="44"/>
  <c r="F209" i="44"/>
  <c r="F208" i="44"/>
  <c r="F203" i="44"/>
  <c r="F202" i="44"/>
  <c r="F201" i="44"/>
  <c r="F200" i="44"/>
  <c r="F199" i="44"/>
  <c r="F197" i="44"/>
  <c r="F196" i="44"/>
  <c r="F191" i="44"/>
  <c r="F190" i="44"/>
  <c r="F188" i="44"/>
  <c r="F186" i="44"/>
  <c r="F185" i="44"/>
  <c r="D184" i="44"/>
  <c r="D187" i="44" s="1"/>
  <c r="F187" i="44" s="1"/>
  <c r="F182" i="44"/>
  <c r="F181" i="44"/>
  <c r="F176" i="44"/>
  <c r="F175" i="44"/>
  <c r="F174" i="44"/>
  <c r="F172" i="44"/>
  <c r="F171" i="44"/>
  <c r="F170" i="44"/>
  <c r="F169" i="44"/>
  <c r="F168" i="44"/>
  <c r="F166" i="44"/>
  <c r="F165" i="44"/>
  <c r="F164" i="44"/>
  <c r="F162" i="44"/>
  <c r="F161" i="44"/>
  <c r="F156" i="44"/>
  <c r="F155" i="44"/>
  <c r="F157" i="44" s="1"/>
  <c r="F153" i="44"/>
  <c r="F152" i="44"/>
  <c r="F148" i="44"/>
  <c r="F147" i="44"/>
  <c r="F145" i="44"/>
  <c r="F144" i="44"/>
  <c r="F143" i="44"/>
  <c r="F142" i="44"/>
  <c r="F141" i="44"/>
  <c r="F139" i="44"/>
  <c r="F138" i="44"/>
  <c r="F137" i="44"/>
  <c r="F136" i="44"/>
  <c r="F135" i="44"/>
  <c r="F133" i="44"/>
  <c r="F132" i="44"/>
  <c r="F131" i="44"/>
  <c r="F130" i="44"/>
  <c r="F129" i="44"/>
  <c r="F128" i="44"/>
  <c r="F126" i="44"/>
  <c r="F125" i="44"/>
  <c r="F124" i="44"/>
  <c r="F123" i="44"/>
  <c r="F122" i="44"/>
  <c r="F121" i="44"/>
  <c r="F119" i="44"/>
  <c r="F118" i="44"/>
  <c r="F117" i="44"/>
  <c r="F116" i="44"/>
  <c r="F115" i="44"/>
  <c r="F114" i="44"/>
  <c r="F112" i="44"/>
  <c r="F111" i="44"/>
  <c r="F110" i="44"/>
  <c r="F109" i="44"/>
  <c r="F108" i="44"/>
  <c r="F107" i="44"/>
  <c r="F105" i="44"/>
  <c r="F104" i="44"/>
  <c r="F103" i="44"/>
  <c r="F102" i="44"/>
  <c r="F101" i="44"/>
  <c r="F100" i="44"/>
  <c r="F98" i="44"/>
  <c r="D97" i="44"/>
  <c r="F97" i="44" s="1"/>
  <c r="F96" i="44"/>
  <c r="F95" i="44"/>
  <c r="F93" i="44"/>
  <c r="F92" i="44"/>
  <c r="F87" i="44"/>
  <c r="F86" i="44"/>
  <c r="F85" i="44"/>
  <c r="F83" i="44"/>
  <c r="F82" i="44"/>
  <c r="F81" i="44"/>
  <c r="F79" i="44"/>
  <c r="F78" i="44"/>
  <c r="F77" i="44"/>
  <c r="F76" i="44"/>
  <c r="F74" i="44"/>
  <c r="F73" i="44"/>
  <c r="F68" i="44"/>
  <c r="F66" i="44"/>
  <c r="F65" i="44"/>
  <c r="F64" i="44"/>
  <c r="F63" i="44"/>
  <c r="F61" i="44"/>
  <c r="F60" i="44"/>
  <c r="F69" i="44" l="1"/>
  <c r="F236" i="44"/>
  <c r="F204" i="44"/>
  <c r="F177" i="44"/>
  <c r="F184" i="44"/>
  <c r="F192" i="44" s="1"/>
  <c r="F88" i="44"/>
  <c r="F221" i="44"/>
  <c r="F261" i="44"/>
  <c r="F149" i="44"/>
  <c r="F265" i="44" l="1"/>
  <c r="F267" i="44" s="1"/>
  <c r="F266" i="44" l="1"/>
</calcChain>
</file>

<file path=xl/sharedStrings.xml><?xml version="1.0" encoding="utf-8"?>
<sst xmlns="http://schemas.openxmlformats.org/spreadsheetml/2006/main" count="274" uniqueCount="127">
  <si>
    <t>Maître d'ouvrage</t>
  </si>
  <si>
    <t>DOSSIER DE CONSULTATION DES ENTREPRISES</t>
  </si>
  <si>
    <t>réf.</t>
  </si>
  <si>
    <t>Désignation des ouvrages</t>
  </si>
  <si>
    <t>Unité</t>
  </si>
  <si>
    <t>Q.</t>
  </si>
  <si>
    <t>Prix Unit.</t>
  </si>
  <si>
    <t>Montant</t>
  </si>
  <si>
    <t>MONTANT TOTAL H.T.  =</t>
  </si>
  <si>
    <t>TVA 20% =</t>
  </si>
  <si>
    <t>MONTANT TOTAL T.T.C.  =</t>
  </si>
  <si>
    <t>MARCHE DE TRAVAUX</t>
  </si>
  <si>
    <t>M</t>
  </si>
  <si>
    <t>Tranchée</t>
  </si>
  <si>
    <t>Canalisation</t>
  </si>
  <si>
    <t>Création regard</t>
  </si>
  <si>
    <t>U</t>
  </si>
  <si>
    <t>RESEAU EAUX USEES EU</t>
  </si>
  <si>
    <t>Essais et inspections</t>
  </si>
  <si>
    <t>Test d'étanchéité canalisations EU</t>
  </si>
  <si>
    <t>Test d'étanchéité regards de visite EU Ø1000</t>
  </si>
  <si>
    <t xml:space="preserve">Test d'étanchéité boîtes de branchement EU </t>
  </si>
  <si>
    <t>Contrôle de compactage des tranchées</t>
  </si>
  <si>
    <t>FT</t>
  </si>
  <si>
    <t>Panneau de chantier</t>
  </si>
  <si>
    <t>PREPARATION DE CHANTIER</t>
  </si>
  <si>
    <t>Travaux préparatoires de chantier</t>
  </si>
  <si>
    <t>F&amp;P Canalisation EU PVC CR16 Ø160</t>
  </si>
  <si>
    <t>Installation de chantier</t>
  </si>
  <si>
    <t>Dossier d'exécution</t>
  </si>
  <si>
    <t>F&amp;P Canalisation EU Fonte Ø200</t>
  </si>
  <si>
    <t>F&amp;P Regard de visite EU Ø1000</t>
  </si>
  <si>
    <t xml:space="preserve">F&amp;P Regard et boite de branchement EU PVC Ø315 </t>
  </si>
  <si>
    <t>F&amp;P Culotte de branchement EU Fonte Ø200-Ø160
pour canalisation principale en fonte</t>
  </si>
  <si>
    <t>VOIRIE</t>
  </si>
  <si>
    <t>M2</t>
  </si>
  <si>
    <t>Réglage et compactage fond de forme</t>
  </si>
  <si>
    <t>Bordures et caniveaux</t>
  </si>
  <si>
    <t>Contrôle</t>
  </si>
  <si>
    <t>Géotextile anti-contaminant</t>
  </si>
  <si>
    <t>Couche d'imprégnation</t>
  </si>
  <si>
    <t>Couche d'accrochage</t>
  </si>
  <si>
    <t>Contrôle de portance avec essai de plaque fond de forme, plateforme et assise</t>
  </si>
  <si>
    <t>Enrobé noir BB 0/6 (ép. 0m04) pour trottoir</t>
  </si>
  <si>
    <t>F</t>
  </si>
  <si>
    <t>Fourreau</t>
  </si>
  <si>
    <t>F&amp;P fourreau électrique TPC rouge Ø200</t>
  </si>
  <si>
    <t>F&amp;P fourreau électrique TPC rouge Ø90</t>
  </si>
  <si>
    <t>Coffret</t>
  </si>
  <si>
    <t>F&amp;P fourreau télécom PVC gris Ø45</t>
  </si>
  <si>
    <t>Raccordement sur le réseau télécom existant</t>
  </si>
  <si>
    <t>Chambre de tirage télécom sous trottoir</t>
  </si>
  <si>
    <t>F&amp;P regard télécom 300x300 tampon fonte sous trottoir</t>
  </si>
  <si>
    <t>Candélabre</t>
  </si>
  <si>
    <t>RESEAU ECLAIRAGE PUBLIC ECP</t>
  </si>
  <si>
    <t>RESEAU TELECOM TEL</t>
  </si>
  <si>
    <t>RESEAU ELECTRIQUE BT et HT</t>
  </si>
  <si>
    <t>LIBERATION DES EMPRISES - DEMOLITION - DEPOSE</t>
  </si>
  <si>
    <t>Voirie</t>
  </si>
  <si>
    <t>Espaces verts</t>
  </si>
  <si>
    <t>Mobilier et équipement</t>
  </si>
  <si>
    <t>SIGNALISATION</t>
  </si>
  <si>
    <t>Signalisation horizontale</t>
  </si>
  <si>
    <t>Signalisation verticale</t>
  </si>
  <si>
    <t>Sciage soigné de l'enrobé</t>
  </si>
  <si>
    <t>Rabotage et évacuation enrobé chaussée</t>
  </si>
  <si>
    <t>Démolition de bordures et caniveaux de tous types</t>
  </si>
  <si>
    <t>Abattage arbre, dessouchage et evacuation</t>
  </si>
  <si>
    <t>Dépose clôture existante</t>
  </si>
  <si>
    <t>Panneau AB4 "stop"</t>
  </si>
  <si>
    <t>Marquage au sol stop complet normalisée
comprenant ligne blanche continue (ép. 0m50) et ligne de retour</t>
  </si>
  <si>
    <t>Signalisation de chantier</t>
  </si>
  <si>
    <t>Dépose de l'ensemble du mobilier urbain sur l'emprise du chantier
comprenant potelets, bornes, barrières, bancs, banquettes et autres
avec remise au Maïtre d'ouvrage ou évacuation en décharge</t>
  </si>
  <si>
    <t>Terrassements généraux</t>
  </si>
  <si>
    <t>Lit de pose pour pavé drainant (ép. 0m03)</t>
  </si>
  <si>
    <t>Bordure T2  béton préfabriquée et normalisée</t>
  </si>
  <si>
    <t>Grave non traitée 0/31,5 (ép. 0m35)</t>
  </si>
  <si>
    <t>Enrobé noir BBSG 0/10 (ép. 0m06)</t>
  </si>
  <si>
    <t>Grave non traitée 0/31,5 (ép. 0m20)</t>
  </si>
  <si>
    <t>Stabilisé renforcé (ép. 0m15)</t>
  </si>
  <si>
    <t>Chaussée en enrobé</t>
  </si>
  <si>
    <t>TRANCHEE RESEAUX DIVERS</t>
  </si>
  <si>
    <t>Tranchée 4 réseaux sur terrain naturel</t>
  </si>
  <si>
    <t>Tranchée 3 réseaux sur terrain naturel</t>
  </si>
  <si>
    <t>Tranchée 1 réseaux sur terrain naturel</t>
  </si>
  <si>
    <t>Plus value tranchée sous voirie existante
avec reconstitution structure à l'identique</t>
  </si>
  <si>
    <t>Muret technique</t>
  </si>
  <si>
    <t>F&amp;P Muret technique maçonné</t>
  </si>
  <si>
    <t>Tranchée réseau EU &gt;1,30m</t>
  </si>
  <si>
    <t>Arrachage haie et évacuation</t>
  </si>
  <si>
    <t>Travaux d'aménagement du Lotissement "LE BOIS HERBIN"</t>
  </si>
  <si>
    <t>à BAILLEAU L'EVEQUE</t>
  </si>
  <si>
    <t>Volige bois</t>
  </si>
  <si>
    <t>Pavés béton 10x10 sur 2 rangs</t>
  </si>
  <si>
    <t>Terrassement et mise en forme de noue</t>
  </si>
  <si>
    <t>Chaussée en pavés béton enherbés</t>
  </si>
  <si>
    <t>Pavé drainant 20x20 béton (ép. 0m08)avec joint enherbé</t>
  </si>
  <si>
    <t>Cheminement piéton en enrobé</t>
  </si>
  <si>
    <t>Cheminement piéton en stabilisé renforcé</t>
  </si>
  <si>
    <t>Inspections télévisées canalisations EU</t>
  </si>
  <si>
    <t>CONTRÔLE RESEAUX EP EU</t>
  </si>
  <si>
    <t>LOT 1 VOIRIE ET RESEAUX DIVERS</t>
  </si>
  <si>
    <t>MONTANT TOTAL</t>
  </si>
  <si>
    <t>Bordure CR1 béton préfabriquée et normalisée</t>
  </si>
  <si>
    <t>Raccordement sur le réseau EU existant</t>
  </si>
  <si>
    <t>Terrassement en déblai sur terrain vierge et évacuation</t>
  </si>
  <si>
    <t>Décapage terre végétale (ép.0m30) et évacuation des excédents</t>
  </si>
  <si>
    <t>Grave non traitée 20/40 (ép. 0m40)</t>
  </si>
  <si>
    <t>Tranchée réseau EU &gt;2,50m</t>
  </si>
  <si>
    <t>Pose coffret électrique S22</t>
  </si>
  <si>
    <t>Pose coffret électrique S20</t>
  </si>
  <si>
    <t>F&amp;P fourreau télécom TPC vert Ø60</t>
  </si>
  <si>
    <t>F&amp;P chambre de tirage télécom L3T sous trottoir</t>
  </si>
  <si>
    <t>Panneau de rue</t>
  </si>
  <si>
    <t>Place de jour en pavés béton joint sable</t>
  </si>
  <si>
    <t>Pavé drainant 20x20 béton (ép. 0m08)avec petit joint sable</t>
  </si>
  <si>
    <t>Accès en en pavés béton joint sable</t>
  </si>
  <si>
    <t>RESEAU EAUX PLUVIALES EU</t>
  </si>
  <si>
    <t>Tranchée drainante</t>
  </si>
  <si>
    <t>Création d'une tranchée drainante de raccordement de noue</t>
  </si>
  <si>
    <t>Dossier des Ouvrages Executés</t>
  </si>
  <si>
    <t>F&amp;P massif de candélabre</t>
  </si>
  <si>
    <t>F&amp;P fourreau électrique TPC rouge Ø63 et câblette de terre</t>
  </si>
  <si>
    <t>Les quantités sont données à titre indicatifs, l'entreprise se doit de les vérifier avant remise de son offre.</t>
  </si>
  <si>
    <t>Chartres aménagement</t>
  </si>
  <si>
    <t>D.P.G.F</t>
  </si>
  <si>
    <t>Septembre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</si>
</sst>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#,##0.00_ ;\-#,##0.00\ "/>
    <numFmt numFmtId="166" formatCode="_-* #,##0.00\ [$€-1]_-;\-* #,##0.00\ [$€-1]_-;_-* &quot;-&quot;??\ [$€-1]_-"/>
  </numFmts>
  <fonts count="15" x14ac:knownFonts="1">
    <font>
      <sz val="10"/>
      <name val="Arial"/>
    </font>
    <font>
      <sz val="10"/>
      <name val="Calibri"/>
      <family val="2"/>
      <scheme val="minor"/>
    </font>
    <font>
      <sz val="24"/>
      <name val="Calibri"/>
      <family val="2"/>
      <scheme val="minor"/>
    </font>
    <font>
      <sz val="20"/>
      <name val="Calibri"/>
      <family val="2"/>
      <scheme val="minor"/>
    </font>
    <font>
      <sz val="14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3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48118533890809E-2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6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34">
    <xf numFmtId="0" fontId="0" fillId="0" borderId="0" xfId="0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/>
    </xf>
    <xf numFmtId="3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4" fillId="2" borderId="0" xfId="0" applyNumberFormat="1" applyFont="1" applyFill="1" applyAlignment="1">
      <alignment horizontal="right"/>
    </xf>
    <xf numFmtId="49" fontId="1" fillId="0" borderId="0" xfId="0" quotePrefix="1" applyNumberFormat="1" applyFont="1" applyAlignment="1">
      <alignment horizontal="right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 wrapText="1"/>
    </xf>
    <xf numFmtId="49" fontId="1" fillId="0" borderId="0" xfId="0" applyNumberFormat="1" applyFont="1" applyAlignment="1">
      <alignment horizontal="right" vertical="center"/>
    </xf>
    <xf numFmtId="49" fontId="5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4" fontId="6" fillId="0" borderId="0" xfId="0" applyNumberFormat="1" applyFont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Continuous" vertical="center" wrapText="1"/>
    </xf>
    <xf numFmtId="4" fontId="1" fillId="0" borderId="2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left" vertical="top" wrapText="1"/>
    </xf>
    <xf numFmtId="4" fontId="1" fillId="3" borderId="5" xfId="0" applyNumberFormat="1" applyFont="1" applyFill="1" applyBorder="1" applyAlignment="1">
      <alignment horizontal="center"/>
    </xf>
    <xf numFmtId="3" fontId="1" fillId="3" borderId="5" xfId="0" applyNumberFormat="1" applyFont="1" applyFill="1" applyBorder="1" applyAlignment="1">
      <alignment horizontal="center"/>
    </xf>
    <xf numFmtId="4" fontId="1" fillId="3" borderId="5" xfId="0" applyNumberFormat="1" applyFont="1" applyFill="1" applyBorder="1" applyAlignment="1">
      <alignment horizontal="right" indent="1"/>
    </xf>
    <xf numFmtId="4" fontId="1" fillId="3" borderId="3" xfId="0" applyNumberFormat="1" applyFont="1" applyFill="1" applyBorder="1" applyAlignment="1">
      <alignment horizontal="right" indent="1"/>
    </xf>
    <xf numFmtId="49" fontId="6" fillId="3" borderId="6" xfId="0" applyNumberFormat="1" applyFont="1" applyFill="1" applyBorder="1" applyAlignment="1">
      <alignment horizontal="left" vertical="top"/>
    </xf>
    <xf numFmtId="49" fontId="1" fillId="0" borderId="7" xfId="0" applyNumberFormat="1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4" fontId="1" fillId="0" borderId="9" xfId="0" applyNumberFormat="1" applyFont="1" applyBorder="1" applyAlignment="1">
      <alignment horizontal="right" indent="1"/>
    </xf>
    <xf numFmtId="49" fontId="1" fillId="0" borderId="8" xfId="0" applyNumberFormat="1" applyFont="1" applyBorder="1" applyAlignment="1">
      <alignment horizontal="left" vertical="top" wrapText="1"/>
    </xf>
    <xf numFmtId="49" fontId="1" fillId="3" borderId="6" xfId="0" applyNumberFormat="1" applyFont="1" applyFill="1" applyBorder="1" applyAlignment="1">
      <alignment horizontal="left" vertical="top"/>
    </xf>
    <xf numFmtId="4" fontId="1" fillId="0" borderId="10" xfId="0" applyNumberFormat="1" applyFont="1" applyBorder="1" applyAlignment="1">
      <alignment horizontal="right" indent="1"/>
    </xf>
    <xf numFmtId="49" fontId="1" fillId="4" borderId="13" xfId="0" applyNumberFormat="1" applyFont="1" applyFill="1" applyBorder="1" applyAlignment="1">
      <alignment horizontal="left" vertical="center"/>
    </xf>
    <xf numFmtId="49" fontId="6" fillId="4" borderId="5" xfId="0" applyNumberFormat="1" applyFont="1" applyFill="1" applyBorder="1" applyAlignment="1">
      <alignment horizontal="right" vertical="center" wrapText="1"/>
    </xf>
    <xf numFmtId="4" fontId="1" fillId="4" borderId="5" xfId="0" applyNumberFormat="1" applyFont="1" applyFill="1" applyBorder="1" applyAlignment="1">
      <alignment horizontal="center" vertical="center"/>
    </xf>
    <xf numFmtId="3" fontId="6" fillId="4" borderId="5" xfId="0" applyNumberFormat="1" applyFont="1" applyFill="1" applyBorder="1" applyAlignment="1">
      <alignment horizontal="right" vertical="center"/>
    </xf>
    <xf numFmtId="4" fontId="6" fillId="4" borderId="5" xfId="0" applyNumberFormat="1" applyFont="1" applyFill="1" applyBorder="1" applyAlignment="1">
      <alignment horizontal="right" vertical="center"/>
    </xf>
    <xf numFmtId="4" fontId="1" fillId="5" borderId="14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left" vertical="center"/>
    </xf>
    <xf numFmtId="165" fontId="6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horizontal="right" vertical="center"/>
    </xf>
    <xf numFmtId="49" fontId="8" fillId="6" borderId="15" xfId="0" applyNumberFormat="1" applyFont="1" applyFill="1" applyBorder="1" applyAlignment="1">
      <alignment horizontal="left" vertical="center"/>
    </xf>
    <xf numFmtId="4" fontId="9" fillId="6" borderId="15" xfId="0" applyNumberFormat="1" applyFont="1" applyFill="1" applyBorder="1" applyAlignment="1">
      <alignment vertical="center"/>
    </xf>
    <xf numFmtId="49" fontId="8" fillId="0" borderId="0" xfId="0" applyNumberFormat="1" applyFont="1" applyAlignment="1">
      <alignment horizontal="left" vertical="center"/>
    </xf>
    <xf numFmtId="3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1" fillId="5" borderId="8" xfId="0" applyNumberFormat="1" applyFont="1" applyFill="1" applyBorder="1" applyAlignment="1">
      <alignment horizontal="center" vertical="top" wrapText="1"/>
    </xf>
    <xf numFmtId="4" fontId="1" fillId="0" borderId="12" xfId="0" applyNumberFormat="1" applyFont="1" applyBorder="1" applyAlignment="1">
      <alignment horizontal="right" indent="1"/>
    </xf>
    <xf numFmtId="164" fontId="1" fillId="0" borderId="9" xfId="0" applyNumberFormat="1" applyFont="1" applyBorder="1" applyAlignment="1">
      <alignment horizontal="right" vertical="center" indent="1"/>
    </xf>
    <xf numFmtId="164" fontId="1" fillId="0" borderId="12" xfId="0" applyNumberFormat="1" applyFont="1" applyBorder="1" applyAlignment="1">
      <alignment horizontal="right" vertical="center" indent="1"/>
    </xf>
    <xf numFmtId="164" fontId="6" fillId="4" borderId="3" xfId="0" applyNumberFormat="1" applyFont="1" applyFill="1" applyBorder="1" applyAlignment="1">
      <alignment horizontal="right" vertical="center" indent="1"/>
    </xf>
    <xf numFmtId="0" fontId="1" fillId="0" borderId="8" xfId="0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4" fontId="1" fillId="5" borderId="14" xfId="0" applyNumberFormat="1" applyFont="1" applyFill="1" applyBorder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right" vertical="center"/>
    </xf>
    <xf numFmtId="164" fontId="1" fillId="2" borderId="16" xfId="0" applyNumberFormat="1" applyFont="1" applyFill="1" applyBorder="1" applyAlignment="1">
      <alignment horizontal="right" vertical="center"/>
    </xf>
    <xf numFmtId="164" fontId="6" fillId="2" borderId="17" xfId="0" applyNumberFormat="1" applyFont="1" applyFill="1" applyBorder="1" applyAlignment="1">
      <alignment horizontal="right" vertical="center"/>
    </xf>
    <xf numFmtId="49" fontId="6" fillId="3" borderId="4" xfId="0" applyNumberFormat="1" applyFont="1" applyFill="1" applyBorder="1" applyAlignment="1">
      <alignment horizontal="right" vertical="top"/>
    </xf>
    <xf numFmtId="49" fontId="7" fillId="3" borderId="11" xfId="0" applyNumberFormat="1" applyFont="1" applyFill="1" applyBorder="1" applyAlignment="1">
      <alignment horizontal="right" vertical="top"/>
    </xf>
    <xf numFmtId="49" fontId="6" fillId="3" borderId="6" xfId="0" applyNumberFormat="1" applyFont="1" applyFill="1" applyBorder="1" applyAlignment="1">
      <alignment horizontal="right" vertical="top"/>
    </xf>
    <xf numFmtId="49" fontId="1" fillId="3" borderId="6" xfId="0" applyNumberFormat="1" applyFont="1" applyFill="1" applyBorder="1" applyAlignment="1">
      <alignment horizontal="right" vertical="top"/>
    </xf>
    <xf numFmtId="49" fontId="1" fillId="3" borderId="11" xfId="0" applyNumberFormat="1" applyFont="1" applyFill="1" applyBorder="1" applyAlignment="1">
      <alignment horizontal="right" vertical="top"/>
    </xf>
    <xf numFmtId="49" fontId="6" fillId="3" borderId="11" xfId="0" applyNumberFormat="1" applyFont="1" applyFill="1" applyBorder="1" applyAlignment="1">
      <alignment horizontal="right" vertical="top"/>
    </xf>
    <xf numFmtId="0" fontId="11" fillId="0" borderId="0" xfId="0" applyFont="1"/>
    <xf numFmtId="4" fontId="2" fillId="0" borderId="0" xfId="0" quotePrefix="1" applyNumberFormat="1" applyFont="1" applyAlignment="1">
      <alignment horizontal="right"/>
    </xf>
    <xf numFmtId="4" fontId="3" fillId="0" borderId="0" xfId="0" applyNumberFormat="1" applyFont="1" applyAlignment="1">
      <alignment horizontal="right" vertical="center"/>
    </xf>
    <xf numFmtId="0" fontId="1" fillId="8" borderId="0" xfId="0" applyFont="1" applyFill="1" applyAlignment="1">
      <alignment horizontal="right" vertical="top" wrapText="1"/>
    </xf>
    <xf numFmtId="0" fontId="1" fillId="8" borderId="0" xfId="0" applyFont="1" applyFill="1" applyAlignment="1">
      <alignment horizontal="right"/>
    </xf>
    <xf numFmtId="3" fontId="1" fillId="8" borderId="0" xfId="0" applyNumberFormat="1" applyFont="1" applyFill="1" applyAlignment="1">
      <alignment horizontal="right"/>
    </xf>
    <xf numFmtId="4" fontId="1" fillId="8" borderId="0" xfId="0" applyNumberFormat="1" applyFont="1" applyFill="1" applyAlignment="1">
      <alignment horizontal="right"/>
    </xf>
    <xf numFmtId="4" fontId="4" fillId="8" borderId="0" xfId="0" applyNumberFormat="1" applyFont="1" applyFill="1" applyAlignment="1">
      <alignment horizontal="right"/>
    </xf>
    <xf numFmtId="0" fontId="1" fillId="5" borderId="0" xfId="0" applyFont="1" applyFill="1" applyAlignment="1">
      <alignment horizontal="right" vertical="top" wrapText="1"/>
    </xf>
    <xf numFmtId="0" fontId="1" fillId="5" borderId="0" xfId="0" applyFont="1" applyFill="1" applyAlignment="1">
      <alignment horizontal="right"/>
    </xf>
    <xf numFmtId="3" fontId="1" fillId="5" borderId="0" xfId="0" applyNumberFormat="1" applyFont="1" applyFill="1" applyAlignment="1">
      <alignment horizontal="right"/>
    </xf>
    <xf numFmtId="4" fontId="1" fillId="5" borderId="0" xfId="0" applyNumberFormat="1" applyFont="1" applyFill="1" applyAlignment="1">
      <alignment horizontal="right"/>
    </xf>
    <xf numFmtId="4" fontId="4" fillId="5" borderId="0" xfId="0" applyNumberFormat="1" applyFont="1" applyFill="1" applyAlignment="1">
      <alignment horizontal="right"/>
    </xf>
    <xf numFmtId="4" fontId="12" fillId="0" borderId="0" xfId="0" applyNumberFormat="1" applyFont="1" applyAlignment="1">
      <alignment horizontal="right"/>
    </xf>
    <xf numFmtId="49" fontId="13" fillId="7" borderId="0" xfId="0" applyNumberFormat="1" applyFont="1" applyFill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center" vertical="top" wrapText="1"/>
    </xf>
    <xf numFmtId="4" fontId="1" fillId="0" borderId="8" xfId="0" applyNumberFormat="1" applyFont="1" applyBorder="1" applyAlignment="1">
      <alignment horizontal="right" indent="1"/>
    </xf>
    <xf numFmtId="164" fontId="1" fillId="0" borderId="12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4" fontId="1" fillId="5" borderId="8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49" fontId="11" fillId="3" borderId="6" xfId="0" applyNumberFormat="1" applyFont="1" applyFill="1" applyBorder="1" applyAlignment="1">
      <alignment horizontal="left" vertical="top"/>
    </xf>
    <xf numFmtId="49" fontId="7" fillId="3" borderId="11" xfId="0" applyNumberFormat="1" applyFont="1" applyFill="1" applyBorder="1" applyAlignment="1">
      <alignment horizontal="left" vertical="top"/>
    </xf>
    <xf numFmtId="4" fontId="1" fillId="0" borderId="18" xfId="0" applyNumberFormat="1" applyFont="1" applyBorder="1" applyAlignment="1">
      <alignment horizontal="right" indent="1"/>
    </xf>
    <xf numFmtId="49" fontId="1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0" borderId="0" xfId="0" quotePrefix="1" applyFont="1"/>
    <xf numFmtId="49" fontId="1" fillId="9" borderId="7" xfId="0" applyNumberFormat="1" applyFont="1" applyFill="1" applyBorder="1" applyAlignment="1">
      <alignment horizontal="left" vertical="top" wrapText="1"/>
    </xf>
    <xf numFmtId="0" fontId="1" fillId="9" borderId="8" xfId="0" applyFont="1" applyFill="1" applyBorder="1" applyAlignment="1">
      <alignment horizontal="center" vertical="center"/>
    </xf>
    <xf numFmtId="3" fontId="1" fillId="9" borderId="9" xfId="0" applyNumberFormat="1" applyFont="1" applyFill="1" applyBorder="1" applyAlignment="1">
      <alignment horizontal="center" vertical="center"/>
    </xf>
    <xf numFmtId="164" fontId="1" fillId="9" borderId="12" xfId="0" applyNumberFormat="1" applyFont="1" applyFill="1" applyBorder="1" applyAlignment="1">
      <alignment horizontal="center" vertical="center"/>
    </xf>
    <xf numFmtId="164" fontId="1" fillId="9" borderId="8" xfId="0" applyNumberFormat="1" applyFont="1" applyFill="1" applyBorder="1" applyAlignment="1">
      <alignment horizontal="center" vertical="center"/>
    </xf>
    <xf numFmtId="0" fontId="1" fillId="9" borderId="0" xfId="0" applyFont="1" applyFill="1"/>
    <xf numFmtId="164" fontId="1" fillId="0" borderId="10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6" fillId="3" borderId="13" xfId="0" applyNumberFormat="1" applyFont="1" applyFill="1" applyBorder="1" applyAlignment="1">
      <alignment horizontal="left" vertical="top"/>
    </xf>
    <xf numFmtId="49" fontId="1" fillId="0" borderId="20" xfId="0" applyNumberFormat="1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right" vertical="center"/>
    </xf>
    <xf numFmtId="164" fontId="6" fillId="0" borderId="0" xfId="0" applyNumberFormat="1" applyFont="1" applyAlignment="1">
      <alignment horizontal="right" vertical="center" indent="1"/>
    </xf>
    <xf numFmtId="0" fontId="1" fillId="0" borderId="22" xfId="0" applyFont="1" applyBorder="1"/>
    <xf numFmtId="49" fontId="13" fillId="0" borderId="0" xfId="0" applyNumberFormat="1" applyFont="1" applyAlignment="1">
      <alignment horizontal="center" vertical="center" wrapText="1"/>
    </xf>
    <xf numFmtId="49" fontId="13" fillId="7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</cellXfs>
  <cellStyles count="5">
    <cellStyle name="Euro" xfId="1" xr:uid="{00000000-0005-0000-0000-000000000000}"/>
    <cellStyle name="Milliers 2" xfId="3" xr:uid="{F8DF1A8E-DE08-42EA-8D53-55D515A8DF4A}"/>
    <cellStyle name="Monétaire 2" xfId="4" xr:uid="{F260C37A-F2AF-4480-B5C2-E6042514EB9E}"/>
    <cellStyle name="Normal" xfId="0" builtinId="0"/>
    <cellStyle name="Normal 2" xfId="2" xr:uid="{4AC53CB0-7BE5-4408-AAB3-14A94EA7CD57}"/>
  </cellStyles>
  <dxfs count="0"/>
  <tableStyles count="0" defaultTableStyle="TableStyleMedium2" defaultPivotStyle="PivotStyleLight16"/>
  <colors>
    <mruColors>
      <color rgb="FFFF8F8F"/>
      <color rgb="FFCC99FF"/>
      <color rgb="FF67E8EB"/>
      <color rgb="FFFFCCFF"/>
      <color rgb="FF0000FF"/>
      <color rgb="FF00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68</xdr:row>
      <xdr:rowOff>0</xdr:rowOff>
    </xdr:from>
    <xdr:to>
      <xdr:col>2</xdr:col>
      <xdr:colOff>295275</xdr:colOff>
      <xdr:row>68</xdr:row>
      <xdr:rowOff>0</xdr:rowOff>
    </xdr:to>
    <xdr:sp macro="" textlink="">
      <xdr:nvSpPr>
        <xdr:cNvPr id="2" name="AutoShape 77">
          <a:extLst>
            <a:ext uri="{FF2B5EF4-FFF2-40B4-BE49-F238E27FC236}">
              <a16:creationId xmlns:a16="http://schemas.microsoft.com/office/drawing/2014/main" id="{E27F121D-E7BA-4697-A726-EB55F5E87822}"/>
            </a:ext>
          </a:extLst>
        </xdr:cNvPr>
        <xdr:cNvSpPr>
          <a:spLocks noChangeArrowheads="1"/>
        </xdr:cNvSpPr>
      </xdr:nvSpPr>
      <xdr:spPr bwMode="auto">
        <a:xfrm>
          <a:off x="4743450" y="120967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68</xdr:row>
      <xdr:rowOff>0</xdr:rowOff>
    </xdr:from>
    <xdr:to>
      <xdr:col>2</xdr:col>
      <xdr:colOff>295275</xdr:colOff>
      <xdr:row>68</xdr:row>
      <xdr:rowOff>0</xdr:rowOff>
    </xdr:to>
    <xdr:sp macro="" textlink="">
      <xdr:nvSpPr>
        <xdr:cNvPr id="3" name="AutoShape 78">
          <a:extLst>
            <a:ext uri="{FF2B5EF4-FFF2-40B4-BE49-F238E27FC236}">
              <a16:creationId xmlns:a16="http://schemas.microsoft.com/office/drawing/2014/main" id="{CAD14508-C58F-4349-8747-D6E1EF6CC515}"/>
            </a:ext>
          </a:extLst>
        </xdr:cNvPr>
        <xdr:cNvSpPr>
          <a:spLocks noChangeArrowheads="1"/>
        </xdr:cNvSpPr>
      </xdr:nvSpPr>
      <xdr:spPr bwMode="auto">
        <a:xfrm>
          <a:off x="4743450" y="120967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4167991</xdr:colOff>
      <xdr:row>39</xdr:row>
      <xdr:rowOff>68824</xdr:rowOff>
    </xdr:from>
    <xdr:to>
      <xdr:col>5</xdr:col>
      <xdr:colOff>787166</xdr:colOff>
      <xdr:row>42</xdr:row>
      <xdr:rowOff>73270</xdr:rowOff>
    </xdr:to>
    <xdr:pic>
      <xdr:nvPicPr>
        <xdr:cNvPr id="4" name="Image 3" descr="LOGO ENP 2019 NOIR ET NOM">
          <a:extLst>
            <a:ext uri="{FF2B5EF4-FFF2-40B4-BE49-F238E27FC236}">
              <a16:creationId xmlns:a16="http://schemas.microsoft.com/office/drawing/2014/main" id="{15B1F4F3-5AE8-47D1-83E2-C624EFD2F6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5666" y="7688824"/>
          <a:ext cx="2572300" cy="490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76200</xdr:colOff>
      <xdr:row>200</xdr:row>
      <xdr:rowOff>0</xdr:rowOff>
    </xdr:from>
    <xdr:to>
      <xdr:col>2</xdr:col>
      <xdr:colOff>295275</xdr:colOff>
      <xdr:row>200</xdr:row>
      <xdr:rowOff>0</xdr:rowOff>
    </xdr:to>
    <xdr:sp macro="" textlink="">
      <xdr:nvSpPr>
        <xdr:cNvPr id="5" name="AutoShape 77">
          <a:extLst>
            <a:ext uri="{FF2B5EF4-FFF2-40B4-BE49-F238E27FC236}">
              <a16:creationId xmlns:a16="http://schemas.microsoft.com/office/drawing/2014/main" id="{1184DF0B-DF5B-4CBF-84CE-2D8CAA694B6D}"/>
            </a:ext>
          </a:extLst>
        </xdr:cNvPr>
        <xdr:cNvSpPr>
          <a:spLocks noChangeArrowheads="1"/>
        </xdr:cNvSpPr>
      </xdr:nvSpPr>
      <xdr:spPr bwMode="auto">
        <a:xfrm>
          <a:off x="4743450" y="339566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200</xdr:row>
      <xdr:rowOff>0</xdr:rowOff>
    </xdr:from>
    <xdr:to>
      <xdr:col>2</xdr:col>
      <xdr:colOff>295275</xdr:colOff>
      <xdr:row>200</xdr:row>
      <xdr:rowOff>0</xdr:rowOff>
    </xdr:to>
    <xdr:sp macro="" textlink="">
      <xdr:nvSpPr>
        <xdr:cNvPr id="6" name="AutoShape 78">
          <a:extLst>
            <a:ext uri="{FF2B5EF4-FFF2-40B4-BE49-F238E27FC236}">
              <a16:creationId xmlns:a16="http://schemas.microsoft.com/office/drawing/2014/main" id="{734E23F7-7E84-4C82-9525-C9222CA085C8}"/>
            </a:ext>
          </a:extLst>
        </xdr:cNvPr>
        <xdr:cNvSpPr>
          <a:spLocks noChangeArrowheads="1"/>
        </xdr:cNvSpPr>
      </xdr:nvSpPr>
      <xdr:spPr bwMode="auto">
        <a:xfrm>
          <a:off x="4743450" y="339566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3978348</xdr:colOff>
      <xdr:row>43</xdr:row>
      <xdr:rowOff>94671</xdr:rowOff>
    </xdr:from>
    <xdr:to>
      <xdr:col>6</xdr:col>
      <xdr:colOff>148510</xdr:colOff>
      <xdr:row>50</xdr:row>
      <xdr:rowOff>117230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3CAFDA8-72F2-4BC1-B79F-7E0E895C2B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26023" y="8362371"/>
          <a:ext cx="2980537" cy="1156034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87</xdr:row>
      <xdr:rowOff>0</xdr:rowOff>
    </xdr:from>
    <xdr:to>
      <xdr:col>2</xdr:col>
      <xdr:colOff>295275</xdr:colOff>
      <xdr:row>87</xdr:row>
      <xdr:rowOff>0</xdr:rowOff>
    </xdr:to>
    <xdr:sp macro="" textlink="">
      <xdr:nvSpPr>
        <xdr:cNvPr id="8" name="AutoShape 77">
          <a:extLst>
            <a:ext uri="{FF2B5EF4-FFF2-40B4-BE49-F238E27FC236}">
              <a16:creationId xmlns:a16="http://schemas.microsoft.com/office/drawing/2014/main" id="{7E9E8112-EF2C-476A-9AB1-2667E11162FC}"/>
            </a:ext>
          </a:extLst>
        </xdr:cNvPr>
        <xdr:cNvSpPr>
          <a:spLocks noChangeArrowheads="1"/>
        </xdr:cNvSpPr>
      </xdr:nvSpPr>
      <xdr:spPr bwMode="auto">
        <a:xfrm>
          <a:off x="4743450" y="1549717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87</xdr:row>
      <xdr:rowOff>0</xdr:rowOff>
    </xdr:from>
    <xdr:to>
      <xdr:col>2</xdr:col>
      <xdr:colOff>295275</xdr:colOff>
      <xdr:row>87</xdr:row>
      <xdr:rowOff>0</xdr:rowOff>
    </xdr:to>
    <xdr:sp macro="" textlink="">
      <xdr:nvSpPr>
        <xdr:cNvPr id="9" name="AutoShape 78">
          <a:extLst>
            <a:ext uri="{FF2B5EF4-FFF2-40B4-BE49-F238E27FC236}">
              <a16:creationId xmlns:a16="http://schemas.microsoft.com/office/drawing/2014/main" id="{1D4466E9-6BB3-4FC5-BC74-C6968F80ED9C}"/>
            </a:ext>
          </a:extLst>
        </xdr:cNvPr>
        <xdr:cNvSpPr>
          <a:spLocks noChangeArrowheads="1"/>
        </xdr:cNvSpPr>
      </xdr:nvSpPr>
      <xdr:spPr bwMode="auto">
        <a:xfrm>
          <a:off x="4743450" y="1549717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148</xdr:row>
      <xdr:rowOff>0</xdr:rowOff>
    </xdr:from>
    <xdr:to>
      <xdr:col>2</xdr:col>
      <xdr:colOff>295275</xdr:colOff>
      <xdr:row>148</xdr:row>
      <xdr:rowOff>0</xdr:rowOff>
    </xdr:to>
    <xdr:sp macro="" textlink="">
      <xdr:nvSpPr>
        <xdr:cNvPr id="10" name="AutoShape 77">
          <a:extLst>
            <a:ext uri="{FF2B5EF4-FFF2-40B4-BE49-F238E27FC236}">
              <a16:creationId xmlns:a16="http://schemas.microsoft.com/office/drawing/2014/main" id="{732DDC83-01F3-423E-AF63-97EE830B7AD4}"/>
            </a:ext>
          </a:extLst>
        </xdr:cNvPr>
        <xdr:cNvSpPr>
          <a:spLocks noChangeArrowheads="1"/>
        </xdr:cNvSpPr>
      </xdr:nvSpPr>
      <xdr:spPr bwMode="auto">
        <a:xfrm>
          <a:off x="4743450" y="2537460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148</xdr:row>
      <xdr:rowOff>0</xdr:rowOff>
    </xdr:from>
    <xdr:to>
      <xdr:col>2</xdr:col>
      <xdr:colOff>295275</xdr:colOff>
      <xdr:row>148</xdr:row>
      <xdr:rowOff>0</xdr:rowOff>
    </xdr:to>
    <xdr:sp macro="" textlink="">
      <xdr:nvSpPr>
        <xdr:cNvPr id="11" name="AutoShape 78">
          <a:extLst>
            <a:ext uri="{FF2B5EF4-FFF2-40B4-BE49-F238E27FC236}">
              <a16:creationId xmlns:a16="http://schemas.microsoft.com/office/drawing/2014/main" id="{6F2C38A7-FB02-4769-A322-605282C9D3B5}"/>
            </a:ext>
          </a:extLst>
        </xdr:cNvPr>
        <xdr:cNvSpPr>
          <a:spLocks noChangeArrowheads="1"/>
        </xdr:cNvSpPr>
      </xdr:nvSpPr>
      <xdr:spPr bwMode="auto">
        <a:xfrm>
          <a:off x="4743450" y="2537460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176</xdr:row>
      <xdr:rowOff>0</xdr:rowOff>
    </xdr:from>
    <xdr:to>
      <xdr:col>2</xdr:col>
      <xdr:colOff>295275</xdr:colOff>
      <xdr:row>176</xdr:row>
      <xdr:rowOff>0</xdr:rowOff>
    </xdr:to>
    <xdr:sp macro="" textlink="">
      <xdr:nvSpPr>
        <xdr:cNvPr id="12" name="AutoShape 77">
          <a:extLst>
            <a:ext uri="{FF2B5EF4-FFF2-40B4-BE49-F238E27FC236}">
              <a16:creationId xmlns:a16="http://schemas.microsoft.com/office/drawing/2014/main" id="{6FD4262F-FAB3-4483-A5FD-DC853D356B1B}"/>
            </a:ext>
          </a:extLst>
        </xdr:cNvPr>
        <xdr:cNvSpPr>
          <a:spLocks noChangeArrowheads="1"/>
        </xdr:cNvSpPr>
      </xdr:nvSpPr>
      <xdr:spPr bwMode="auto">
        <a:xfrm>
          <a:off x="4743450" y="300704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176</xdr:row>
      <xdr:rowOff>0</xdr:rowOff>
    </xdr:from>
    <xdr:to>
      <xdr:col>2</xdr:col>
      <xdr:colOff>295275</xdr:colOff>
      <xdr:row>176</xdr:row>
      <xdr:rowOff>0</xdr:rowOff>
    </xdr:to>
    <xdr:sp macro="" textlink="">
      <xdr:nvSpPr>
        <xdr:cNvPr id="13" name="AutoShape 78">
          <a:extLst>
            <a:ext uri="{FF2B5EF4-FFF2-40B4-BE49-F238E27FC236}">
              <a16:creationId xmlns:a16="http://schemas.microsoft.com/office/drawing/2014/main" id="{3EEC90A3-AFCB-4508-BA13-F3B1E0B34555}"/>
            </a:ext>
          </a:extLst>
        </xdr:cNvPr>
        <xdr:cNvSpPr>
          <a:spLocks noChangeArrowheads="1"/>
        </xdr:cNvSpPr>
      </xdr:nvSpPr>
      <xdr:spPr bwMode="auto">
        <a:xfrm>
          <a:off x="4743450" y="300704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191</xdr:row>
      <xdr:rowOff>0</xdr:rowOff>
    </xdr:from>
    <xdr:to>
      <xdr:col>2</xdr:col>
      <xdr:colOff>295275</xdr:colOff>
      <xdr:row>191</xdr:row>
      <xdr:rowOff>0</xdr:rowOff>
    </xdr:to>
    <xdr:sp macro="" textlink="">
      <xdr:nvSpPr>
        <xdr:cNvPr id="14" name="AutoShape 77">
          <a:extLst>
            <a:ext uri="{FF2B5EF4-FFF2-40B4-BE49-F238E27FC236}">
              <a16:creationId xmlns:a16="http://schemas.microsoft.com/office/drawing/2014/main" id="{9C199DB4-D091-489E-85D0-193747FDE924}"/>
            </a:ext>
          </a:extLst>
        </xdr:cNvPr>
        <xdr:cNvSpPr>
          <a:spLocks noChangeArrowheads="1"/>
        </xdr:cNvSpPr>
      </xdr:nvSpPr>
      <xdr:spPr bwMode="auto">
        <a:xfrm>
          <a:off x="4743450" y="3249930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191</xdr:row>
      <xdr:rowOff>0</xdr:rowOff>
    </xdr:from>
    <xdr:to>
      <xdr:col>2</xdr:col>
      <xdr:colOff>295275</xdr:colOff>
      <xdr:row>191</xdr:row>
      <xdr:rowOff>0</xdr:rowOff>
    </xdr:to>
    <xdr:sp macro="" textlink="">
      <xdr:nvSpPr>
        <xdr:cNvPr id="15" name="AutoShape 78">
          <a:extLst>
            <a:ext uri="{FF2B5EF4-FFF2-40B4-BE49-F238E27FC236}">
              <a16:creationId xmlns:a16="http://schemas.microsoft.com/office/drawing/2014/main" id="{157C342B-B14E-4AF8-AAAE-BA7CEBD677B8}"/>
            </a:ext>
          </a:extLst>
        </xdr:cNvPr>
        <xdr:cNvSpPr>
          <a:spLocks noChangeArrowheads="1"/>
        </xdr:cNvSpPr>
      </xdr:nvSpPr>
      <xdr:spPr bwMode="auto">
        <a:xfrm>
          <a:off x="4743450" y="3249930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203</xdr:row>
      <xdr:rowOff>0</xdr:rowOff>
    </xdr:from>
    <xdr:to>
      <xdr:col>2</xdr:col>
      <xdr:colOff>295275</xdr:colOff>
      <xdr:row>203</xdr:row>
      <xdr:rowOff>0</xdr:rowOff>
    </xdr:to>
    <xdr:sp macro="" textlink="">
      <xdr:nvSpPr>
        <xdr:cNvPr id="18" name="AutoShape 77">
          <a:extLst>
            <a:ext uri="{FF2B5EF4-FFF2-40B4-BE49-F238E27FC236}">
              <a16:creationId xmlns:a16="http://schemas.microsoft.com/office/drawing/2014/main" id="{FD963C73-A20B-4EDD-8221-44824C31F562}"/>
            </a:ext>
          </a:extLst>
        </xdr:cNvPr>
        <xdr:cNvSpPr>
          <a:spLocks noChangeArrowheads="1"/>
        </xdr:cNvSpPr>
      </xdr:nvSpPr>
      <xdr:spPr bwMode="auto">
        <a:xfrm>
          <a:off x="4743450" y="346043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203</xdr:row>
      <xdr:rowOff>0</xdr:rowOff>
    </xdr:from>
    <xdr:to>
      <xdr:col>2</xdr:col>
      <xdr:colOff>295275</xdr:colOff>
      <xdr:row>203</xdr:row>
      <xdr:rowOff>0</xdr:rowOff>
    </xdr:to>
    <xdr:sp macro="" textlink="">
      <xdr:nvSpPr>
        <xdr:cNvPr id="19" name="AutoShape 78">
          <a:extLst>
            <a:ext uri="{FF2B5EF4-FFF2-40B4-BE49-F238E27FC236}">
              <a16:creationId xmlns:a16="http://schemas.microsoft.com/office/drawing/2014/main" id="{A225593E-FFA4-4173-93F5-40051B8570FC}"/>
            </a:ext>
          </a:extLst>
        </xdr:cNvPr>
        <xdr:cNvSpPr>
          <a:spLocks noChangeArrowheads="1"/>
        </xdr:cNvSpPr>
      </xdr:nvSpPr>
      <xdr:spPr bwMode="auto">
        <a:xfrm>
          <a:off x="4743450" y="346043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220</xdr:row>
      <xdr:rowOff>0</xdr:rowOff>
    </xdr:from>
    <xdr:to>
      <xdr:col>2</xdr:col>
      <xdr:colOff>295275</xdr:colOff>
      <xdr:row>220</xdr:row>
      <xdr:rowOff>0</xdr:rowOff>
    </xdr:to>
    <xdr:sp macro="" textlink="">
      <xdr:nvSpPr>
        <xdr:cNvPr id="20" name="AutoShape 77">
          <a:extLst>
            <a:ext uri="{FF2B5EF4-FFF2-40B4-BE49-F238E27FC236}">
              <a16:creationId xmlns:a16="http://schemas.microsoft.com/office/drawing/2014/main" id="{D122972C-207F-408C-B00D-4C910520E585}"/>
            </a:ext>
          </a:extLst>
        </xdr:cNvPr>
        <xdr:cNvSpPr>
          <a:spLocks noChangeArrowheads="1"/>
        </xdr:cNvSpPr>
      </xdr:nvSpPr>
      <xdr:spPr bwMode="auto">
        <a:xfrm>
          <a:off x="4743450" y="418909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220</xdr:row>
      <xdr:rowOff>0</xdr:rowOff>
    </xdr:from>
    <xdr:to>
      <xdr:col>2</xdr:col>
      <xdr:colOff>295275</xdr:colOff>
      <xdr:row>220</xdr:row>
      <xdr:rowOff>0</xdr:rowOff>
    </xdr:to>
    <xdr:sp macro="" textlink="">
      <xdr:nvSpPr>
        <xdr:cNvPr id="21" name="AutoShape 78">
          <a:extLst>
            <a:ext uri="{FF2B5EF4-FFF2-40B4-BE49-F238E27FC236}">
              <a16:creationId xmlns:a16="http://schemas.microsoft.com/office/drawing/2014/main" id="{9749669B-40A4-4788-98E3-175622E3730B}"/>
            </a:ext>
          </a:extLst>
        </xdr:cNvPr>
        <xdr:cNvSpPr>
          <a:spLocks noChangeArrowheads="1"/>
        </xdr:cNvSpPr>
      </xdr:nvSpPr>
      <xdr:spPr bwMode="auto">
        <a:xfrm>
          <a:off x="4743450" y="418909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235</xdr:row>
      <xdr:rowOff>0</xdr:rowOff>
    </xdr:from>
    <xdr:to>
      <xdr:col>2</xdr:col>
      <xdr:colOff>295275</xdr:colOff>
      <xdr:row>235</xdr:row>
      <xdr:rowOff>0</xdr:rowOff>
    </xdr:to>
    <xdr:sp macro="" textlink="">
      <xdr:nvSpPr>
        <xdr:cNvPr id="22" name="AutoShape 77">
          <a:extLst>
            <a:ext uri="{FF2B5EF4-FFF2-40B4-BE49-F238E27FC236}">
              <a16:creationId xmlns:a16="http://schemas.microsoft.com/office/drawing/2014/main" id="{A003A733-5396-4B92-A341-12EB754597AA}"/>
            </a:ext>
          </a:extLst>
        </xdr:cNvPr>
        <xdr:cNvSpPr>
          <a:spLocks noChangeArrowheads="1"/>
        </xdr:cNvSpPr>
      </xdr:nvSpPr>
      <xdr:spPr bwMode="auto">
        <a:xfrm>
          <a:off x="4743450" y="443198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235</xdr:row>
      <xdr:rowOff>0</xdr:rowOff>
    </xdr:from>
    <xdr:to>
      <xdr:col>2</xdr:col>
      <xdr:colOff>295275</xdr:colOff>
      <xdr:row>235</xdr:row>
      <xdr:rowOff>0</xdr:rowOff>
    </xdr:to>
    <xdr:sp macro="" textlink="">
      <xdr:nvSpPr>
        <xdr:cNvPr id="23" name="AutoShape 78">
          <a:extLst>
            <a:ext uri="{FF2B5EF4-FFF2-40B4-BE49-F238E27FC236}">
              <a16:creationId xmlns:a16="http://schemas.microsoft.com/office/drawing/2014/main" id="{7991A020-5D37-4D8D-9375-8D0A2C2B06BA}"/>
            </a:ext>
          </a:extLst>
        </xdr:cNvPr>
        <xdr:cNvSpPr>
          <a:spLocks noChangeArrowheads="1"/>
        </xdr:cNvSpPr>
      </xdr:nvSpPr>
      <xdr:spPr bwMode="auto">
        <a:xfrm>
          <a:off x="4743450" y="44319825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260</xdr:row>
      <xdr:rowOff>0</xdr:rowOff>
    </xdr:from>
    <xdr:to>
      <xdr:col>2</xdr:col>
      <xdr:colOff>295275</xdr:colOff>
      <xdr:row>260</xdr:row>
      <xdr:rowOff>0</xdr:rowOff>
    </xdr:to>
    <xdr:sp macro="" textlink="">
      <xdr:nvSpPr>
        <xdr:cNvPr id="26" name="AutoShape 77">
          <a:extLst>
            <a:ext uri="{FF2B5EF4-FFF2-40B4-BE49-F238E27FC236}">
              <a16:creationId xmlns:a16="http://schemas.microsoft.com/office/drawing/2014/main" id="{7B07AD5B-E91E-41DB-92E5-82A8A38F25C0}"/>
            </a:ext>
          </a:extLst>
        </xdr:cNvPr>
        <xdr:cNvSpPr>
          <a:spLocks noChangeArrowheads="1"/>
        </xdr:cNvSpPr>
      </xdr:nvSpPr>
      <xdr:spPr bwMode="auto">
        <a:xfrm>
          <a:off x="4743450" y="496633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260</xdr:row>
      <xdr:rowOff>0</xdr:rowOff>
    </xdr:from>
    <xdr:to>
      <xdr:col>2</xdr:col>
      <xdr:colOff>295275</xdr:colOff>
      <xdr:row>260</xdr:row>
      <xdr:rowOff>0</xdr:rowOff>
    </xdr:to>
    <xdr:sp macro="" textlink="">
      <xdr:nvSpPr>
        <xdr:cNvPr id="27" name="AutoShape 78">
          <a:extLst>
            <a:ext uri="{FF2B5EF4-FFF2-40B4-BE49-F238E27FC236}">
              <a16:creationId xmlns:a16="http://schemas.microsoft.com/office/drawing/2014/main" id="{EFF4A316-0C3C-49BB-BB66-E1C8B53FFC2B}"/>
            </a:ext>
          </a:extLst>
        </xdr:cNvPr>
        <xdr:cNvSpPr>
          <a:spLocks noChangeArrowheads="1"/>
        </xdr:cNvSpPr>
      </xdr:nvSpPr>
      <xdr:spPr bwMode="auto">
        <a:xfrm>
          <a:off x="4743450" y="496633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4116268</xdr:colOff>
      <xdr:row>30</xdr:row>
      <xdr:rowOff>146539</xdr:rowOff>
    </xdr:from>
    <xdr:to>
      <xdr:col>5</xdr:col>
      <xdr:colOff>851389</xdr:colOff>
      <xdr:row>35</xdr:row>
      <xdr:rowOff>146538</xdr:rowOff>
    </xdr:to>
    <xdr:pic>
      <xdr:nvPicPr>
        <xdr:cNvPr id="28" name="Image 27">
          <a:extLst>
            <a:ext uri="{FF2B5EF4-FFF2-40B4-BE49-F238E27FC236}">
              <a16:creationId xmlns:a16="http://schemas.microsoft.com/office/drawing/2014/main" id="{78660395-2C9B-413E-B8B7-259ACB1D2A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63943" y="6309214"/>
          <a:ext cx="2688246" cy="809624"/>
        </a:xfrm>
        <a:prstGeom prst="rect">
          <a:avLst/>
        </a:prstGeom>
      </xdr:spPr>
    </xdr:pic>
    <xdr:clientData/>
  </xdr:twoCellAnchor>
  <xdr:twoCellAnchor>
    <xdr:from>
      <xdr:col>2</xdr:col>
      <xdr:colOff>76200</xdr:colOff>
      <xdr:row>247</xdr:row>
      <xdr:rowOff>0</xdr:rowOff>
    </xdr:from>
    <xdr:to>
      <xdr:col>2</xdr:col>
      <xdr:colOff>295275</xdr:colOff>
      <xdr:row>247</xdr:row>
      <xdr:rowOff>0</xdr:rowOff>
    </xdr:to>
    <xdr:sp macro="" textlink="">
      <xdr:nvSpPr>
        <xdr:cNvPr id="16" name="AutoShape 77">
          <a:extLst>
            <a:ext uri="{FF2B5EF4-FFF2-40B4-BE49-F238E27FC236}">
              <a16:creationId xmlns:a16="http://schemas.microsoft.com/office/drawing/2014/main" id="{E8E4AADB-B969-4E92-B50F-CF4BC1B8881C}"/>
            </a:ext>
          </a:extLst>
        </xdr:cNvPr>
        <xdr:cNvSpPr>
          <a:spLocks noChangeArrowheads="1"/>
        </xdr:cNvSpPr>
      </xdr:nvSpPr>
      <xdr:spPr bwMode="auto">
        <a:xfrm>
          <a:off x="4743450" y="490156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76200</xdr:colOff>
      <xdr:row>247</xdr:row>
      <xdr:rowOff>0</xdr:rowOff>
    </xdr:from>
    <xdr:to>
      <xdr:col>2</xdr:col>
      <xdr:colOff>295275</xdr:colOff>
      <xdr:row>247</xdr:row>
      <xdr:rowOff>0</xdr:rowOff>
    </xdr:to>
    <xdr:sp macro="" textlink="">
      <xdr:nvSpPr>
        <xdr:cNvPr id="17" name="AutoShape 78">
          <a:extLst>
            <a:ext uri="{FF2B5EF4-FFF2-40B4-BE49-F238E27FC236}">
              <a16:creationId xmlns:a16="http://schemas.microsoft.com/office/drawing/2014/main" id="{46AB71D1-4DB1-4F2F-9546-32C8481EED41}"/>
            </a:ext>
          </a:extLst>
        </xdr:cNvPr>
        <xdr:cNvSpPr>
          <a:spLocks noChangeArrowheads="1"/>
        </xdr:cNvSpPr>
      </xdr:nvSpPr>
      <xdr:spPr bwMode="auto">
        <a:xfrm>
          <a:off x="4743450" y="49015650"/>
          <a:ext cx="219075" cy="0"/>
        </a:xfrm>
        <a:prstGeom prst="rightArrow">
          <a:avLst>
            <a:gd name="adj1" fmla="val 61907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000000" mc:Ignorable="a14" a14:legacySpreadsheetColorIndex="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F2502-6A1B-472D-8988-5ABB7028D326}">
  <sheetPr>
    <tabColor theme="1"/>
    <pageSetUpPr fitToPage="1"/>
  </sheetPr>
  <dimension ref="A1:I267"/>
  <sheetViews>
    <sheetView showGridLines="0" showZeros="0" tabSelected="1" view="pageBreakPreview" topLeftCell="A59" zoomScale="90" zoomScaleNormal="70" zoomScaleSheetLayoutView="90" workbookViewId="0">
      <selection activeCell="F23" sqref="F23"/>
    </sheetView>
  </sheetViews>
  <sheetFormatPr baseColWidth="10" defaultRowHeight="12.75" x14ac:dyDescent="0.2"/>
  <cols>
    <col min="1" max="1" width="6.7109375" style="1" customWidth="1"/>
    <col min="2" max="2" width="63.28515625" style="2" customWidth="1"/>
    <col min="3" max="3" width="5.7109375" style="3" customWidth="1"/>
    <col min="4" max="4" width="9" style="4" customWidth="1"/>
    <col min="5" max="5" width="11.28515625" style="5" customWidth="1"/>
    <col min="6" max="6" width="12.85546875" style="5" customWidth="1"/>
    <col min="7" max="7" width="13" style="3" customWidth="1"/>
    <col min="8" max="16384" width="11.42578125" style="3"/>
  </cols>
  <sheetData>
    <row r="1" spans="1:9" s="75" customFormat="1" x14ac:dyDescent="0.2">
      <c r="A1" s="1"/>
      <c r="B1" s="2"/>
      <c r="C1" s="3"/>
      <c r="D1" s="4"/>
      <c r="E1" s="5"/>
      <c r="F1" s="5"/>
      <c r="G1" s="4"/>
      <c r="H1" s="5"/>
      <c r="I1" s="5"/>
    </row>
    <row r="2" spans="1:9" s="75" customFormat="1" x14ac:dyDescent="0.2">
      <c r="A2" s="1"/>
      <c r="B2" s="2"/>
      <c r="C2" s="3"/>
      <c r="D2" s="4"/>
      <c r="E2" s="5"/>
      <c r="F2" s="5"/>
      <c r="G2" s="4"/>
      <c r="H2" s="5"/>
      <c r="I2" s="5"/>
    </row>
    <row r="3" spans="1:9" s="75" customFormat="1" x14ac:dyDescent="0.2">
      <c r="A3" s="1"/>
      <c r="B3" s="2"/>
      <c r="C3" s="3"/>
      <c r="D3" s="4"/>
      <c r="E3" s="5"/>
      <c r="F3" s="5"/>
      <c r="G3" s="4"/>
      <c r="H3" s="5"/>
      <c r="I3" s="5"/>
    </row>
    <row r="4" spans="1:9" s="75" customFormat="1" x14ac:dyDescent="0.2">
      <c r="A4" s="1"/>
      <c r="B4" s="2"/>
      <c r="C4" s="3"/>
      <c r="D4" s="4"/>
      <c r="E4" s="5"/>
      <c r="F4" s="5"/>
      <c r="G4" s="4"/>
      <c r="H4" s="5"/>
      <c r="I4" s="5"/>
    </row>
    <row r="5" spans="1:9" s="75" customFormat="1" ht="31.5" x14ac:dyDescent="0.5">
      <c r="A5" s="1"/>
      <c r="B5" s="2"/>
      <c r="C5" s="3"/>
      <c r="D5" s="4"/>
      <c r="E5" s="6"/>
      <c r="F5" s="6" t="s">
        <v>0</v>
      </c>
      <c r="G5" s="4"/>
      <c r="H5" s="6"/>
      <c r="I5" s="6"/>
    </row>
    <row r="6" spans="1:9" s="75" customFormat="1" ht="31.5" x14ac:dyDescent="0.5">
      <c r="A6" s="1"/>
      <c r="B6" s="2"/>
      <c r="C6" s="3"/>
      <c r="D6" s="4"/>
      <c r="E6" s="76"/>
      <c r="F6" s="76" t="s">
        <v>124</v>
      </c>
      <c r="G6" s="4"/>
      <c r="H6" s="76"/>
      <c r="I6" s="76"/>
    </row>
    <row r="7" spans="1:9" s="75" customFormat="1" x14ac:dyDescent="0.2">
      <c r="A7" s="1"/>
      <c r="B7" s="2"/>
      <c r="C7" s="3"/>
      <c r="D7" s="4"/>
      <c r="E7" s="5"/>
      <c r="F7" s="5"/>
      <c r="G7" s="4"/>
      <c r="H7" s="5"/>
      <c r="I7" s="5"/>
    </row>
    <row r="8" spans="1:9" s="75" customFormat="1" x14ac:dyDescent="0.2">
      <c r="A8" s="1"/>
      <c r="B8" s="2"/>
      <c r="C8" s="3"/>
      <c r="D8" s="4"/>
      <c r="E8" s="5"/>
      <c r="F8" s="5"/>
      <c r="G8" s="4"/>
      <c r="H8" s="5"/>
      <c r="I8" s="5"/>
    </row>
    <row r="9" spans="1:9" s="75" customFormat="1" x14ac:dyDescent="0.2">
      <c r="A9" s="1"/>
      <c r="B9" s="2"/>
      <c r="C9" s="3"/>
      <c r="D9" s="4"/>
      <c r="E9" s="5"/>
      <c r="F9" s="5"/>
      <c r="G9" s="4"/>
      <c r="H9" s="5"/>
      <c r="I9" s="5"/>
    </row>
    <row r="10" spans="1:9" s="75" customFormat="1" x14ac:dyDescent="0.2">
      <c r="A10" s="1"/>
      <c r="B10" s="2"/>
      <c r="C10" s="3"/>
      <c r="D10" s="4"/>
      <c r="E10" s="5"/>
      <c r="F10" s="5"/>
      <c r="G10" s="4"/>
      <c r="H10" s="5"/>
      <c r="I10" s="5"/>
    </row>
    <row r="11" spans="1:9" s="75" customFormat="1" x14ac:dyDescent="0.2">
      <c r="A11" s="1"/>
      <c r="B11" s="2"/>
      <c r="C11" s="3"/>
      <c r="D11" s="4"/>
      <c r="E11" s="5"/>
      <c r="F11" s="5"/>
      <c r="G11" s="4"/>
      <c r="H11" s="5"/>
      <c r="I11" s="5"/>
    </row>
    <row r="12" spans="1:9" s="75" customFormat="1" x14ac:dyDescent="0.2">
      <c r="A12" s="1"/>
      <c r="B12" s="2"/>
      <c r="C12" s="3"/>
      <c r="D12" s="4"/>
      <c r="E12" s="5"/>
      <c r="F12" s="5"/>
      <c r="G12" s="4"/>
      <c r="H12" s="5"/>
      <c r="I12" s="5"/>
    </row>
    <row r="13" spans="1:9" s="75" customFormat="1" ht="26.25" x14ac:dyDescent="0.2">
      <c r="A13" s="1"/>
      <c r="B13" s="9"/>
      <c r="C13" s="10"/>
      <c r="D13" s="11"/>
      <c r="E13" s="12"/>
      <c r="F13" s="77" t="s">
        <v>90</v>
      </c>
      <c r="G13" s="11"/>
      <c r="H13" s="12"/>
      <c r="I13" s="77"/>
    </row>
    <row r="14" spans="1:9" s="75" customFormat="1" ht="26.25" x14ac:dyDescent="0.4">
      <c r="A14" s="1"/>
      <c r="B14" s="2"/>
      <c r="C14" s="3"/>
      <c r="D14" s="4"/>
      <c r="E14" s="5"/>
      <c r="F14" s="7" t="s">
        <v>91</v>
      </c>
      <c r="G14" s="4"/>
      <c r="H14" s="5"/>
      <c r="I14" s="7"/>
    </row>
    <row r="15" spans="1:9" s="75" customFormat="1" x14ac:dyDescent="0.2">
      <c r="A15" s="8"/>
      <c r="B15" s="9"/>
      <c r="C15" s="10"/>
      <c r="D15" s="11"/>
      <c r="E15" s="12"/>
      <c r="F15" s="12"/>
      <c r="G15" s="11"/>
      <c r="H15" s="12"/>
      <c r="I15" s="12"/>
    </row>
    <row r="16" spans="1:9" s="75" customFormat="1" x14ac:dyDescent="0.2">
      <c r="A16" s="8"/>
      <c r="B16" s="9"/>
      <c r="C16" s="10"/>
      <c r="D16" s="11"/>
      <c r="E16" s="12"/>
      <c r="F16" s="12"/>
      <c r="G16" s="11"/>
      <c r="H16" s="12"/>
      <c r="I16" s="12"/>
    </row>
    <row r="17" spans="1:9" s="75" customFormat="1" x14ac:dyDescent="0.2">
      <c r="A17" s="8"/>
      <c r="B17" s="9"/>
      <c r="C17" s="10"/>
      <c r="D17" s="11"/>
      <c r="E17" s="12"/>
      <c r="F17" s="12"/>
      <c r="G17" s="11"/>
      <c r="H17" s="12"/>
      <c r="I17" s="12"/>
    </row>
    <row r="18" spans="1:9" s="75" customFormat="1" x14ac:dyDescent="0.2">
      <c r="A18" s="8"/>
      <c r="B18" s="9"/>
      <c r="C18" s="10"/>
      <c r="D18" s="11"/>
      <c r="E18" s="12"/>
      <c r="F18" s="12"/>
      <c r="G18" s="11"/>
      <c r="H18" s="12"/>
      <c r="I18" s="12"/>
    </row>
    <row r="19" spans="1:9" s="75" customFormat="1" ht="18.75" x14ac:dyDescent="0.3">
      <c r="A19" s="78"/>
      <c r="B19" s="78"/>
      <c r="C19" s="79"/>
      <c r="D19" s="80"/>
      <c r="E19" s="81"/>
      <c r="F19" s="82" t="s">
        <v>1</v>
      </c>
      <c r="G19" s="81"/>
      <c r="H19" s="82"/>
      <c r="I19" s="13"/>
    </row>
    <row r="20" spans="1:9" s="75" customFormat="1" ht="18.75" x14ac:dyDescent="0.3">
      <c r="A20" s="83"/>
      <c r="B20" s="83"/>
      <c r="C20" s="84"/>
      <c r="D20" s="85"/>
      <c r="E20" s="86"/>
      <c r="F20" s="87" t="s">
        <v>11</v>
      </c>
      <c r="G20" s="86"/>
      <c r="H20" s="87"/>
      <c r="I20" s="13"/>
    </row>
    <row r="21" spans="1:9" s="75" customFormat="1" x14ac:dyDescent="0.2">
      <c r="A21" s="8"/>
      <c r="B21" s="9"/>
      <c r="C21" s="10"/>
      <c r="D21" s="11"/>
      <c r="E21" s="12"/>
      <c r="F21" s="12"/>
      <c r="G21" s="11"/>
      <c r="H21" s="12"/>
      <c r="I21" s="12"/>
    </row>
    <row r="22" spans="1:9" s="75" customFormat="1" x14ac:dyDescent="0.2">
      <c r="A22" s="8"/>
      <c r="B22" s="9"/>
      <c r="C22" s="10"/>
      <c r="D22" s="11"/>
      <c r="E22" s="12"/>
      <c r="F22" s="14" t="s">
        <v>126</v>
      </c>
      <c r="G22" s="11"/>
      <c r="H22" s="12"/>
      <c r="I22" s="14"/>
    </row>
    <row r="23" spans="1:9" s="75" customFormat="1" x14ac:dyDescent="0.2">
      <c r="A23" s="8"/>
      <c r="B23" s="9"/>
      <c r="C23" s="10"/>
      <c r="D23" s="11"/>
      <c r="E23" s="12"/>
      <c r="F23" s="12"/>
      <c r="G23" s="11"/>
      <c r="H23" s="12"/>
      <c r="I23" s="12"/>
    </row>
    <row r="24" spans="1:9" s="75" customFormat="1" x14ac:dyDescent="0.2">
      <c r="A24" s="8"/>
      <c r="B24" s="9"/>
      <c r="C24" s="10"/>
      <c r="D24" s="11"/>
      <c r="E24" s="12"/>
      <c r="F24" s="12"/>
      <c r="G24" s="11"/>
      <c r="H24" s="12"/>
      <c r="I24" s="12"/>
    </row>
    <row r="25" spans="1:9" s="75" customFormat="1" x14ac:dyDescent="0.2">
      <c r="A25" s="8"/>
      <c r="B25" s="9"/>
      <c r="C25" s="10"/>
      <c r="D25" s="11"/>
      <c r="E25" s="12"/>
      <c r="F25" s="12"/>
      <c r="G25" s="11"/>
      <c r="H25" s="12"/>
      <c r="I25" s="12"/>
    </row>
    <row r="26" spans="1:9" s="75" customFormat="1" x14ac:dyDescent="0.2">
      <c r="A26" s="8"/>
      <c r="B26" s="9"/>
      <c r="C26" s="10"/>
      <c r="D26" s="11"/>
      <c r="E26" s="12"/>
      <c r="F26" s="12"/>
      <c r="G26" s="11"/>
      <c r="H26" s="12"/>
      <c r="I26" s="12"/>
    </row>
    <row r="27" spans="1:9" s="75" customFormat="1" ht="39" x14ac:dyDescent="0.6">
      <c r="A27" s="8"/>
      <c r="B27" s="9"/>
      <c r="C27" s="10"/>
      <c r="D27" s="11"/>
      <c r="E27" s="12"/>
      <c r="F27" s="88" t="s">
        <v>125</v>
      </c>
      <c r="G27" s="88"/>
      <c r="H27" s="12"/>
      <c r="I27" s="88"/>
    </row>
    <row r="28" spans="1:9" s="75" customFormat="1" x14ac:dyDescent="0.2">
      <c r="A28" s="8"/>
      <c r="B28" s="9"/>
      <c r="C28" s="10"/>
      <c r="D28" s="11"/>
      <c r="E28" s="12"/>
      <c r="F28" s="12"/>
      <c r="G28" s="11"/>
      <c r="H28" s="12"/>
      <c r="I28" s="12"/>
    </row>
    <row r="29" spans="1:9" s="75" customFormat="1" x14ac:dyDescent="0.2">
      <c r="A29" s="8"/>
      <c r="B29" s="9"/>
      <c r="C29" s="10"/>
      <c r="D29" s="11"/>
      <c r="E29" s="12"/>
      <c r="F29" s="12"/>
      <c r="G29" s="11"/>
      <c r="H29" s="12"/>
      <c r="I29" s="12"/>
    </row>
    <row r="30" spans="1:9" s="75" customFormat="1" x14ac:dyDescent="0.2">
      <c r="A30" s="8"/>
      <c r="B30" s="9"/>
      <c r="C30" s="10"/>
      <c r="D30" s="11"/>
      <c r="E30" s="12"/>
      <c r="F30" s="12"/>
      <c r="G30" s="11"/>
      <c r="H30" s="12"/>
      <c r="I30" s="12"/>
    </row>
    <row r="31" spans="1:9" s="75" customFormat="1" x14ac:dyDescent="0.2">
      <c r="A31" s="8"/>
      <c r="B31"/>
      <c r="C31" s="10"/>
      <c r="D31" s="11"/>
      <c r="E31" s="12"/>
      <c r="F31" s="12"/>
      <c r="G31" s="11"/>
      <c r="H31" s="12"/>
      <c r="I31" s="12"/>
    </row>
    <row r="32" spans="1:9" s="75" customFormat="1" x14ac:dyDescent="0.2">
      <c r="A32" s="8"/>
      <c r="B32" s="9"/>
      <c r="C32" s="10"/>
      <c r="D32" s="11"/>
      <c r="E32" s="12"/>
      <c r="F32" s="12"/>
      <c r="G32" s="11"/>
      <c r="H32" s="12"/>
      <c r="I32" s="12"/>
    </row>
    <row r="33" spans="1:9" s="75" customFormat="1" x14ac:dyDescent="0.2">
      <c r="A33" s="8"/>
      <c r="B33" s="9"/>
      <c r="C33" s="10"/>
      <c r="D33" s="11"/>
      <c r="E33" s="12"/>
      <c r="F33" s="12"/>
      <c r="G33" s="11"/>
      <c r="H33" s="12"/>
      <c r="I33" s="12"/>
    </row>
    <row r="34" spans="1:9" s="75" customFormat="1" x14ac:dyDescent="0.2">
      <c r="A34" s="8"/>
      <c r="B34" s="9"/>
      <c r="C34" s="10"/>
      <c r="D34" s="11"/>
      <c r="E34" s="12"/>
      <c r="F34" s="12"/>
      <c r="G34" s="11"/>
      <c r="H34" s="12"/>
      <c r="I34" s="12"/>
    </row>
    <row r="35" spans="1:9" s="75" customFormat="1" x14ac:dyDescent="0.2">
      <c r="A35" s="8"/>
      <c r="B35" s="9"/>
      <c r="C35" s="10"/>
      <c r="D35" s="11"/>
      <c r="E35" s="12"/>
      <c r="F35" s="12"/>
      <c r="G35" s="11"/>
      <c r="H35" s="12"/>
      <c r="I35" s="12"/>
    </row>
    <row r="36" spans="1:9" s="75" customFormat="1" x14ac:dyDescent="0.2">
      <c r="A36" s="8"/>
      <c r="B36" s="9"/>
      <c r="C36" s="10"/>
      <c r="D36" s="11"/>
      <c r="E36" s="12"/>
      <c r="F36" s="12"/>
      <c r="G36" s="11"/>
      <c r="H36" s="12"/>
      <c r="I36" s="12"/>
    </row>
    <row r="37" spans="1:9" s="75" customFormat="1" x14ac:dyDescent="0.2">
      <c r="A37" s="8"/>
      <c r="B37" s="9"/>
      <c r="C37" s="10"/>
      <c r="D37" s="11"/>
      <c r="E37" s="12"/>
      <c r="F37" s="12"/>
      <c r="G37" s="11"/>
      <c r="H37" s="12"/>
      <c r="I37" s="12"/>
    </row>
    <row r="38" spans="1:9" s="75" customFormat="1" x14ac:dyDescent="0.2">
      <c r="A38" s="8"/>
      <c r="B38" s="9"/>
      <c r="C38" s="10"/>
      <c r="D38" s="11"/>
      <c r="E38" s="12"/>
      <c r="F38" s="5"/>
      <c r="G38" s="11"/>
      <c r="H38" s="12"/>
      <c r="I38" s="5"/>
    </row>
    <row r="39" spans="1:9" s="75" customFormat="1" x14ac:dyDescent="0.2">
      <c r="A39" s="8"/>
      <c r="B39" s="9"/>
      <c r="C39" s="10"/>
      <c r="D39" s="11"/>
      <c r="E39" s="12"/>
      <c r="F39" s="5"/>
      <c r="G39" s="11"/>
      <c r="H39" s="12"/>
      <c r="I39" s="5"/>
    </row>
    <row r="40" spans="1:9" s="75" customFormat="1" x14ac:dyDescent="0.2">
      <c r="A40" s="8"/>
      <c r="B40" s="9"/>
      <c r="C40" s="10"/>
      <c r="D40" s="11"/>
      <c r="E40" s="12"/>
      <c r="F40" s="12"/>
      <c r="G40" s="11"/>
      <c r="H40" s="12"/>
      <c r="I40" s="12"/>
    </row>
    <row r="41" spans="1:9" s="75" customFormat="1" x14ac:dyDescent="0.2">
      <c r="A41" s="8"/>
      <c r="B41" s="9"/>
      <c r="C41" s="10"/>
      <c r="D41" s="11"/>
      <c r="E41" s="12"/>
      <c r="F41" s="12"/>
      <c r="G41" s="11"/>
      <c r="H41" s="12"/>
      <c r="I41" s="12"/>
    </row>
    <row r="42" spans="1:9" s="75" customFormat="1" x14ac:dyDescent="0.2">
      <c r="A42" s="8"/>
      <c r="B42" s="9"/>
      <c r="C42" s="10"/>
      <c r="D42" s="11"/>
      <c r="E42" s="12"/>
      <c r="F42" s="12"/>
      <c r="G42" s="11"/>
      <c r="H42" s="12"/>
      <c r="I42" s="12"/>
    </row>
    <row r="43" spans="1:9" s="75" customFormat="1" x14ac:dyDescent="0.2">
      <c r="A43" s="8"/>
      <c r="B43" s="9"/>
      <c r="C43" s="10"/>
      <c r="D43" s="11"/>
      <c r="E43" s="12"/>
      <c r="F43" s="12"/>
      <c r="G43" s="11"/>
      <c r="H43" s="12"/>
      <c r="I43" s="12"/>
    </row>
    <row r="44" spans="1:9" s="75" customFormat="1" x14ac:dyDescent="0.2">
      <c r="A44" s="8"/>
      <c r="B44" s="9"/>
      <c r="C44" s="10"/>
      <c r="D44" s="11"/>
      <c r="E44" s="12"/>
      <c r="F44" s="12"/>
      <c r="G44" s="11"/>
      <c r="H44" s="12"/>
      <c r="I44" s="12"/>
    </row>
    <row r="45" spans="1:9" s="75" customFormat="1" x14ac:dyDescent="0.2">
      <c r="A45" s="8"/>
      <c r="B45" s="9"/>
      <c r="C45" s="10"/>
      <c r="D45" s="11"/>
      <c r="E45" s="12"/>
      <c r="F45" s="12"/>
      <c r="G45"/>
      <c r="H45" s="12"/>
      <c r="I45" s="12"/>
    </row>
    <row r="46" spans="1:9" s="75" customFormat="1" x14ac:dyDescent="0.2">
      <c r="A46" s="8"/>
      <c r="B46" s="9"/>
      <c r="C46" s="10"/>
      <c r="D46" s="11"/>
      <c r="E46" s="12"/>
      <c r="F46" s="12"/>
      <c r="G46" s="11"/>
      <c r="H46" s="12"/>
      <c r="I46" s="12"/>
    </row>
    <row r="47" spans="1:9" s="75" customFormat="1" x14ac:dyDescent="0.2">
      <c r="A47" s="8"/>
      <c r="B47" s="9"/>
      <c r="C47" s="10"/>
      <c r="D47" s="11"/>
      <c r="E47" s="12"/>
      <c r="F47" s="12"/>
      <c r="G47" s="11"/>
      <c r="H47" s="12"/>
      <c r="I47" s="12"/>
    </row>
    <row r="48" spans="1:9" s="75" customFormat="1" x14ac:dyDescent="0.2">
      <c r="A48" s="8"/>
      <c r="B48" s="9"/>
      <c r="C48" s="10"/>
      <c r="D48" s="11"/>
      <c r="E48" s="12"/>
      <c r="F48" s="12"/>
      <c r="G48" s="11"/>
      <c r="H48" s="12"/>
      <c r="I48" s="12"/>
    </row>
    <row r="49" spans="1:9" s="75" customFormat="1" x14ac:dyDescent="0.2">
      <c r="A49" s="15"/>
      <c r="B49" s="16"/>
      <c r="C49" s="16"/>
      <c r="D49" s="16"/>
      <c r="E49" s="12"/>
      <c r="F49" s="16"/>
      <c r="G49" s="16"/>
      <c r="H49" s="12"/>
      <c r="I49" s="16"/>
    </row>
    <row r="50" spans="1:9" s="75" customFormat="1" x14ac:dyDescent="0.2">
      <c r="A50" s="17"/>
      <c r="B50" s="18"/>
      <c r="C50" s="18"/>
      <c r="D50" s="18"/>
      <c r="E50" s="18"/>
      <c r="F50" s="18"/>
      <c r="G50" s="18"/>
      <c r="H50" s="18"/>
      <c r="I50" s="18"/>
    </row>
    <row r="51" spans="1:9" s="75" customFormat="1" x14ac:dyDescent="0.2">
      <c r="A51" s="17"/>
      <c r="B51" s="18"/>
      <c r="C51" s="18"/>
      <c r="D51" s="18"/>
      <c r="E51" s="18"/>
      <c r="F51" s="18"/>
      <c r="G51" s="18"/>
      <c r="H51" s="18"/>
      <c r="I51" s="18"/>
    </row>
    <row r="52" spans="1:9" s="75" customFormat="1" x14ac:dyDescent="0.2">
      <c r="A52" s="17"/>
      <c r="B52" s="18"/>
      <c r="C52" s="18"/>
      <c r="D52" s="18"/>
      <c r="E52" s="18"/>
      <c r="F52" s="18"/>
      <c r="G52" s="18"/>
      <c r="H52" s="18"/>
      <c r="I52" s="18"/>
    </row>
    <row r="53" spans="1:9" s="75" customFormat="1" x14ac:dyDescent="0.2">
      <c r="B53" s="18"/>
      <c r="C53" s="18"/>
      <c r="D53" s="18"/>
      <c r="E53" s="18"/>
      <c r="F53" s="18"/>
      <c r="G53" s="18"/>
      <c r="H53" s="18"/>
      <c r="I53" s="18"/>
    </row>
    <row r="54" spans="1:9" s="75" customFormat="1" ht="23.25" x14ac:dyDescent="0.2">
      <c r="A54" s="131" t="s">
        <v>101</v>
      </c>
      <c r="B54" s="131"/>
      <c r="C54" s="131"/>
      <c r="D54" s="131"/>
      <c r="E54" s="131"/>
      <c r="F54" s="131"/>
      <c r="G54" s="89"/>
      <c r="H54" s="89"/>
      <c r="I54" s="89"/>
    </row>
    <row r="55" spans="1:9" s="75" customFormat="1" ht="23.25" x14ac:dyDescent="0.2">
      <c r="A55" s="131"/>
      <c r="B55" s="131"/>
      <c r="C55" s="131"/>
      <c r="D55" s="131"/>
      <c r="E55" s="131"/>
      <c r="F55" s="131"/>
      <c r="G55" s="89"/>
      <c r="H55" s="89"/>
      <c r="I55" s="89"/>
    </row>
    <row r="56" spans="1:9" s="75" customFormat="1" ht="12" customHeight="1" x14ac:dyDescent="0.2">
      <c r="A56" s="130"/>
      <c r="B56" s="130"/>
      <c r="C56" s="130"/>
      <c r="D56" s="130"/>
      <c r="E56" s="130"/>
      <c r="F56" s="130"/>
      <c r="G56" s="130"/>
      <c r="H56" s="130"/>
      <c r="I56" s="130"/>
    </row>
    <row r="57" spans="1:9" s="75" customFormat="1" ht="14.25" customHeight="1" x14ac:dyDescent="0.2">
      <c r="A57" s="133" t="s">
        <v>123</v>
      </c>
      <c r="B57" s="133"/>
      <c r="C57" s="133"/>
      <c r="D57" s="133"/>
      <c r="E57" s="133"/>
      <c r="F57" s="133"/>
      <c r="G57" s="130"/>
      <c r="H57" s="130"/>
      <c r="I57" s="130"/>
    </row>
    <row r="58" spans="1:9" x14ac:dyDescent="0.2">
      <c r="A58" s="19"/>
      <c r="B58" s="20"/>
      <c r="C58" s="21"/>
      <c r="D58" s="22"/>
      <c r="E58" s="23"/>
      <c r="F58" s="23"/>
    </row>
    <row r="59" spans="1:9" x14ac:dyDescent="0.2">
      <c r="A59" s="24" t="s">
        <v>2</v>
      </c>
      <c r="B59" s="25" t="s">
        <v>3</v>
      </c>
      <c r="C59" s="26" t="s">
        <v>4</v>
      </c>
      <c r="D59" s="27" t="s">
        <v>5</v>
      </c>
      <c r="E59" s="28" t="s">
        <v>6</v>
      </c>
      <c r="F59" s="29" t="s">
        <v>7</v>
      </c>
    </row>
    <row r="60" spans="1:9" x14ac:dyDescent="0.2">
      <c r="A60" s="69"/>
      <c r="B60" s="30" t="s">
        <v>25</v>
      </c>
      <c r="C60" s="31"/>
      <c r="D60" s="32"/>
      <c r="E60" s="33"/>
      <c r="F60" s="34">
        <f t="shared" ref="F60:F61" si="0">D60*E60</f>
        <v>0</v>
      </c>
    </row>
    <row r="61" spans="1:9" x14ac:dyDescent="0.2">
      <c r="A61" s="70"/>
      <c r="B61" s="40"/>
      <c r="C61" s="37"/>
      <c r="D61" s="38"/>
      <c r="E61" s="42"/>
      <c r="F61" s="39">
        <f t="shared" si="0"/>
        <v>0</v>
      </c>
    </row>
    <row r="62" spans="1:9" x14ac:dyDescent="0.2">
      <c r="A62" s="71"/>
      <c r="B62" s="64" t="s">
        <v>26</v>
      </c>
      <c r="C62" s="48"/>
      <c r="D62" s="48"/>
      <c r="E62" s="57"/>
      <c r="F62" s="57"/>
    </row>
    <row r="63" spans="1:9" x14ac:dyDescent="0.2">
      <c r="A63" s="73"/>
      <c r="B63" s="40" t="s">
        <v>28</v>
      </c>
      <c r="C63" s="62" t="s">
        <v>23</v>
      </c>
      <c r="D63" s="63">
        <v>1</v>
      </c>
      <c r="E63" s="92"/>
      <c r="F63" s="93">
        <f t="shared" ref="F63:F68" si="1">D63*E63</f>
        <v>0</v>
      </c>
    </row>
    <row r="64" spans="1:9" x14ac:dyDescent="0.2">
      <c r="A64" s="73"/>
      <c r="B64" s="40" t="s">
        <v>71</v>
      </c>
      <c r="C64" s="62" t="s">
        <v>23</v>
      </c>
      <c r="D64" s="63">
        <v>1</v>
      </c>
      <c r="E64" s="92"/>
      <c r="F64" s="93">
        <f t="shared" si="1"/>
        <v>0</v>
      </c>
    </row>
    <row r="65" spans="1:6" x14ac:dyDescent="0.2">
      <c r="A65" s="73"/>
      <c r="B65" s="40" t="s">
        <v>29</v>
      </c>
      <c r="C65" s="62" t="s">
        <v>23</v>
      </c>
      <c r="D65" s="63">
        <v>1</v>
      </c>
      <c r="E65" s="92"/>
      <c r="F65" s="93">
        <f t="shared" si="1"/>
        <v>0</v>
      </c>
    </row>
    <row r="66" spans="1:6" x14ac:dyDescent="0.2">
      <c r="A66" s="73"/>
      <c r="B66" s="40" t="s">
        <v>24</v>
      </c>
      <c r="C66" s="62" t="s">
        <v>23</v>
      </c>
      <c r="D66" s="63">
        <v>1</v>
      </c>
      <c r="E66" s="92"/>
      <c r="F66" s="93">
        <f t="shared" si="1"/>
        <v>0</v>
      </c>
    </row>
    <row r="67" spans="1:6" x14ac:dyDescent="0.2">
      <c r="A67" s="72"/>
      <c r="B67" s="40" t="s">
        <v>120</v>
      </c>
      <c r="C67" s="62" t="s">
        <v>23</v>
      </c>
      <c r="D67" s="63">
        <v>1</v>
      </c>
      <c r="E67" s="92"/>
      <c r="F67" s="98">
        <f t="shared" si="1"/>
        <v>0</v>
      </c>
    </row>
    <row r="68" spans="1:6" ht="12.75" customHeight="1" x14ac:dyDescent="0.2">
      <c r="A68" s="72"/>
      <c r="B68" s="40"/>
      <c r="C68" s="37"/>
      <c r="D68" s="38"/>
      <c r="E68" s="58"/>
      <c r="F68" s="39">
        <f t="shared" si="1"/>
        <v>0</v>
      </c>
    </row>
    <row r="69" spans="1:6" x14ac:dyDescent="0.2">
      <c r="A69" s="43"/>
      <c r="B69" s="44"/>
      <c r="C69" s="45"/>
      <c r="D69" s="46"/>
      <c r="E69" s="47"/>
      <c r="F69" s="61">
        <f>SUM(F62:F68)</f>
        <v>0</v>
      </c>
    </row>
    <row r="72" spans="1:6" x14ac:dyDescent="0.2">
      <c r="A72" s="24" t="s">
        <v>2</v>
      </c>
      <c r="B72" s="25" t="s">
        <v>3</v>
      </c>
      <c r="C72" s="26" t="s">
        <v>4</v>
      </c>
      <c r="D72" s="27" t="s">
        <v>5</v>
      </c>
      <c r="E72" s="28"/>
      <c r="F72" s="29" t="s">
        <v>7</v>
      </c>
    </row>
    <row r="73" spans="1:6" x14ac:dyDescent="0.2">
      <c r="A73" s="69"/>
      <c r="B73" s="30" t="s">
        <v>57</v>
      </c>
      <c r="C73" s="31"/>
      <c r="D73" s="32"/>
      <c r="E73" s="33"/>
      <c r="F73" s="34">
        <f t="shared" ref="F73:F74" si="2">D73*E73</f>
        <v>0</v>
      </c>
    </row>
    <row r="74" spans="1:6" x14ac:dyDescent="0.2">
      <c r="A74" s="70"/>
      <c r="B74" s="40"/>
      <c r="C74" s="37"/>
      <c r="D74" s="38"/>
      <c r="E74" s="42"/>
      <c r="F74" s="39">
        <f t="shared" si="2"/>
        <v>0</v>
      </c>
    </row>
    <row r="75" spans="1:6" x14ac:dyDescent="0.2">
      <c r="A75" s="71"/>
      <c r="B75" s="64" t="s">
        <v>58</v>
      </c>
      <c r="C75" s="48"/>
      <c r="D75" s="48"/>
      <c r="E75" s="57"/>
      <c r="F75" s="57"/>
    </row>
    <row r="76" spans="1:6" x14ac:dyDescent="0.2">
      <c r="A76" s="73"/>
      <c r="B76" s="40" t="s">
        <v>64</v>
      </c>
      <c r="C76" s="62" t="s">
        <v>12</v>
      </c>
      <c r="D76" s="63">
        <v>22</v>
      </c>
      <c r="E76" s="92"/>
      <c r="F76" s="93">
        <f t="shared" ref="F76:F79" si="3">D76*E76</f>
        <v>0</v>
      </c>
    </row>
    <row r="77" spans="1:6" x14ac:dyDescent="0.2">
      <c r="A77" s="73"/>
      <c r="B77" s="40" t="s">
        <v>65</v>
      </c>
      <c r="C77" s="62" t="s">
        <v>35</v>
      </c>
      <c r="D77" s="63">
        <v>90</v>
      </c>
      <c r="E77" s="92"/>
      <c r="F77" s="93">
        <f t="shared" si="3"/>
        <v>0</v>
      </c>
    </row>
    <row r="78" spans="1:6" x14ac:dyDescent="0.2">
      <c r="A78" s="73"/>
      <c r="B78" s="40" t="s">
        <v>66</v>
      </c>
      <c r="C78" s="62" t="s">
        <v>12</v>
      </c>
      <c r="D78" s="63">
        <v>30</v>
      </c>
      <c r="E78" s="92"/>
      <c r="F78" s="93">
        <f t="shared" si="3"/>
        <v>0</v>
      </c>
    </row>
    <row r="79" spans="1:6" x14ac:dyDescent="0.2">
      <c r="A79" s="73"/>
      <c r="B79" s="40"/>
      <c r="C79" s="62"/>
      <c r="D79" s="63"/>
      <c r="E79" s="92"/>
      <c r="F79" s="93">
        <f t="shared" si="3"/>
        <v>0</v>
      </c>
    </row>
    <row r="80" spans="1:6" x14ac:dyDescent="0.2">
      <c r="A80" s="71"/>
      <c r="B80" s="64" t="s">
        <v>60</v>
      </c>
      <c r="C80" s="48"/>
      <c r="D80" s="64"/>
      <c r="E80" s="94"/>
      <c r="F80" s="94"/>
    </row>
    <row r="81" spans="1:8" ht="38.25" x14ac:dyDescent="0.2">
      <c r="A81" s="73"/>
      <c r="B81" s="40" t="s">
        <v>72</v>
      </c>
      <c r="C81" s="62" t="s">
        <v>44</v>
      </c>
      <c r="D81" s="63">
        <v>1</v>
      </c>
      <c r="E81" s="92"/>
      <c r="F81" s="93">
        <f t="shared" ref="F81:F83" si="4">D81*E81</f>
        <v>0</v>
      </c>
    </row>
    <row r="82" spans="1:8" x14ac:dyDescent="0.2">
      <c r="A82" s="73"/>
      <c r="B82" s="40" t="s">
        <v>68</v>
      </c>
      <c r="C82" s="62" t="s">
        <v>12</v>
      </c>
      <c r="D82" s="63">
        <v>20</v>
      </c>
      <c r="E82" s="92"/>
      <c r="F82" s="93">
        <f>D82*E82</f>
        <v>0</v>
      </c>
    </row>
    <row r="83" spans="1:8" x14ac:dyDescent="0.2">
      <c r="A83" s="73"/>
      <c r="B83" s="40"/>
      <c r="C83" s="62"/>
      <c r="D83" s="63"/>
      <c r="E83" s="92"/>
      <c r="F83" s="93">
        <f t="shared" si="4"/>
        <v>0</v>
      </c>
    </row>
    <row r="84" spans="1:8" x14ac:dyDescent="0.2">
      <c r="A84" s="71"/>
      <c r="B84" s="64" t="s">
        <v>59</v>
      </c>
      <c r="C84" s="48"/>
      <c r="D84" s="64"/>
      <c r="E84" s="94"/>
      <c r="F84" s="94"/>
    </row>
    <row r="85" spans="1:8" x14ac:dyDescent="0.2">
      <c r="A85" s="73"/>
      <c r="B85" s="40" t="s">
        <v>89</v>
      </c>
      <c r="C85" s="62" t="s">
        <v>35</v>
      </c>
      <c r="D85" s="63">
        <v>35</v>
      </c>
      <c r="E85" s="92"/>
      <c r="F85" s="93">
        <f>D85*E85</f>
        <v>0</v>
      </c>
    </row>
    <row r="86" spans="1:8" x14ac:dyDescent="0.2">
      <c r="A86" s="73"/>
      <c r="B86" s="40" t="s">
        <v>67</v>
      </c>
      <c r="C86" s="62" t="s">
        <v>16</v>
      </c>
      <c r="D86" s="63">
        <v>2</v>
      </c>
      <c r="E86" s="92"/>
      <c r="F86" s="93">
        <f>D86*E86</f>
        <v>0</v>
      </c>
    </row>
    <row r="87" spans="1:8" ht="12.75" customHeight="1" x14ac:dyDescent="0.2">
      <c r="A87" s="72"/>
      <c r="B87" s="40"/>
      <c r="C87" s="37"/>
      <c r="D87" s="38"/>
      <c r="E87" s="58"/>
      <c r="F87" s="91">
        <f t="shared" ref="F87" si="5">D87*E87</f>
        <v>0</v>
      </c>
    </row>
    <row r="88" spans="1:8" x14ac:dyDescent="0.2">
      <c r="A88" s="43"/>
      <c r="B88" s="44"/>
      <c r="C88" s="45"/>
      <c r="D88" s="46"/>
      <c r="E88" s="47"/>
      <c r="F88" s="61">
        <f>SUM(F75:F87)</f>
        <v>0</v>
      </c>
    </row>
    <row r="89" spans="1:8" x14ac:dyDescent="0.2">
      <c r="A89" s="49"/>
      <c r="B89" s="50"/>
      <c r="C89" s="21"/>
      <c r="D89" s="22"/>
      <c r="E89" s="51"/>
      <c r="F89" s="51"/>
    </row>
    <row r="90" spans="1:8" x14ac:dyDescent="0.2">
      <c r="A90" s="49"/>
      <c r="B90" s="50"/>
      <c r="C90" s="21"/>
      <c r="D90" s="22"/>
      <c r="E90" s="51"/>
      <c r="F90" s="51"/>
    </row>
    <row r="91" spans="1:8" x14ac:dyDescent="0.2">
      <c r="A91" s="24" t="s">
        <v>2</v>
      </c>
      <c r="B91" s="25" t="s">
        <v>3</v>
      </c>
      <c r="C91" s="26" t="s">
        <v>4</v>
      </c>
      <c r="D91" s="27" t="s">
        <v>5</v>
      </c>
      <c r="E91" s="28"/>
      <c r="F91" s="29" t="s">
        <v>7</v>
      </c>
    </row>
    <row r="92" spans="1:8" x14ac:dyDescent="0.2">
      <c r="A92" s="69"/>
      <c r="B92" s="65" t="s">
        <v>34</v>
      </c>
      <c r="C92" s="31"/>
      <c r="D92" s="32"/>
      <c r="E92" s="33"/>
      <c r="F92" s="34">
        <f t="shared" ref="F92:F93" si="6">D92*E92</f>
        <v>0</v>
      </c>
    </row>
    <row r="93" spans="1:8" x14ac:dyDescent="0.2">
      <c r="A93" s="70"/>
      <c r="B93" s="40"/>
      <c r="C93" s="37"/>
      <c r="D93" s="38"/>
      <c r="E93" s="42"/>
      <c r="F93" s="39">
        <f t="shared" si="6"/>
        <v>0</v>
      </c>
    </row>
    <row r="94" spans="1:8" x14ac:dyDescent="0.2">
      <c r="A94" s="71"/>
      <c r="B94" s="64" t="s">
        <v>73</v>
      </c>
      <c r="C94" s="48"/>
      <c r="D94" s="48"/>
      <c r="E94" s="57"/>
      <c r="F94" s="90"/>
      <c r="H94" s="107"/>
    </row>
    <row r="95" spans="1:8" x14ac:dyDescent="0.2">
      <c r="A95" s="72"/>
      <c r="B95" s="36" t="s">
        <v>106</v>
      </c>
      <c r="C95" s="62" t="s">
        <v>35</v>
      </c>
      <c r="D95" s="63">
        <v>4270</v>
      </c>
      <c r="E95" s="92"/>
      <c r="F95" s="98">
        <f t="shared" ref="F95:F98" si="7">D95*E95</f>
        <v>0</v>
      </c>
      <c r="H95" s="107"/>
    </row>
    <row r="96" spans="1:8" x14ac:dyDescent="0.2">
      <c r="A96" s="72"/>
      <c r="B96" s="36" t="s">
        <v>94</v>
      </c>
      <c r="C96" s="62" t="s">
        <v>35</v>
      </c>
      <c r="D96" s="63">
        <v>575</v>
      </c>
      <c r="E96" s="92"/>
      <c r="F96" s="98">
        <f t="shared" si="7"/>
        <v>0</v>
      </c>
    </row>
    <row r="97" spans="1:6" x14ac:dyDescent="0.2">
      <c r="A97" s="72"/>
      <c r="B97" s="36" t="s">
        <v>105</v>
      </c>
      <c r="C97" s="62" t="s">
        <v>35</v>
      </c>
      <c r="D97" s="63">
        <f>+D100+D107+D114+D121+D128+D135</f>
        <v>2576</v>
      </c>
      <c r="E97" s="92"/>
      <c r="F97" s="98">
        <f t="shared" si="7"/>
        <v>0</v>
      </c>
    </row>
    <row r="98" spans="1:6" x14ac:dyDescent="0.2">
      <c r="A98" s="72"/>
      <c r="B98" s="40"/>
      <c r="C98" s="62"/>
      <c r="D98" s="63"/>
      <c r="E98" s="92"/>
      <c r="F98" s="98">
        <f t="shared" si="7"/>
        <v>0</v>
      </c>
    </row>
    <row r="99" spans="1:6" x14ac:dyDescent="0.2">
      <c r="A99" s="74"/>
      <c r="B99" s="64" t="s">
        <v>80</v>
      </c>
      <c r="C99" s="48"/>
      <c r="D99" s="64"/>
      <c r="E99" s="94"/>
      <c r="F99" s="95"/>
    </row>
    <row r="100" spans="1:6" x14ac:dyDescent="0.2">
      <c r="A100" s="72"/>
      <c r="B100" s="36" t="s">
        <v>36</v>
      </c>
      <c r="C100" s="62" t="s">
        <v>35</v>
      </c>
      <c r="D100" s="63">
        <v>1278</v>
      </c>
      <c r="E100" s="92"/>
      <c r="F100" s="98">
        <f t="shared" ref="F100:F102" si="8">D100*E100</f>
        <v>0</v>
      </c>
    </row>
    <row r="101" spans="1:6" x14ac:dyDescent="0.2">
      <c r="A101" s="72"/>
      <c r="B101" s="40" t="s">
        <v>39</v>
      </c>
      <c r="C101" s="62" t="s">
        <v>35</v>
      </c>
      <c r="D101" s="63">
        <v>1278</v>
      </c>
      <c r="E101" s="92"/>
      <c r="F101" s="98">
        <f t="shared" si="8"/>
        <v>0</v>
      </c>
    </row>
    <row r="102" spans="1:6" x14ac:dyDescent="0.2">
      <c r="A102" s="72"/>
      <c r="B102" s="40" t="s">
        <v>76</v>
      </c>
      <c r="C102" s="62" t="s">
        <v>35</v>
      </c>
      <c r="D102" s="63">
        <v>1278</v>
      </c>
      <c r="E102" s="92"/>
      <c r="F102" s="98">
        <f t="shared" si="8"/>
        <v>0</v>
      </c>
    </row>
    <row r="103" spans="1:6" x14ac:dyDescent="0.2">
      <c r="A103" s="73"/>
      <c r="B103" s="40" t="s">
        <v>41</v>
      </c>
      <c r="C103" s="62" t="s">
        <v>35</v>
      </c>
      <c r="D103" s="63">
        <v>1278</v>
      </c>
      <c r="E103" s="92"/>
      <c r="F103" s="98">
        <f>D103*E103</f>
        <v>0</v>
      </c>
    </row>
    <row r="104" spans="1:6" x14ac:dyDescent="0.2">
      <c r="A104" s="72"/>
      <c r="B104" s="40" t="s">
        <v>77</v>
      </c>
      <c r="C104" s="62" t="s">
        <v>35</v>
      </c>
      <c r="D104" s="63">
        <v>1278</v>
      </c>
      <c r="E104" s="92"/>
      <c r="F104" s="98">
        <f t="shared" ref="F104:F112" si="9">D104*E104</f>
        <v>0</v>
      </c>
    </row>
    <row r="105" spans="1:6" x14ac:dyDescent="0.2">
      <c r="A105" s="72"/>
      <c r="B105" s="40"/>
      <c r="C105" s="62"/>
      <c r="D105" s="63"/>
      <c r="E105" s="92"/>
      <c r="F105" s="98">
        <f t="shared" si="9"/>
        <v>0</v>
      </c>
    </row>
    <row r="106" spans="1:6" x14ac:dyDescent="0.2">
      <c r="A106" s="74"/>
      <c r="B106" s="64" t="s">
        <v>95</v>
      </c>
      <c r="C106" s="48"/>
      <c r="D106" s="64"/>
      <c r="E106" s="94"/>
      <c r="F106" s="95"/>
    </row>
    <row r="107" spans="1:6" x14ac:dyDescent="0.2">
      <c r="A107" s="72"/>
      <c r="B107" s="36" t="s">
        <v>36</v>
      </c>
      <c r="C107" s="62" t="s">
        <v>35</v>
      </c>
      <c r="D107" s="63">
        <v>184</v>
      </c>
      <c r="E107" s="92"/>
      <c r="F107" s="98">
        <f t="shared" ref="F107:F111" si="10">D107*E107</f>
        <v>0</v>
      </c>
    </row>
    <row r="108" spans="1:6" x14ac:dyDescent="0.2">
      <c r="A108" s="72"/>
      <c r="B108" s="40" t="s">
        <v>39</v>
      </c>
      <c r="C108" s="62" t="s">
        <v>35</v>
      </c>
      <c r="D108" s="63">
        <v>184</v>
      </c>
      <c r="E108" s="92"/>
      <c r="F108" s="98">
        <f t="shared" si="10"/>
        <v>0</v>
      </c>
    </row>
    <row r="109" spans="1:6" x14ac:dyDescent="0.2">
      <c r="A109" s="72"/>
      <c r="B109" s="40" t="s">
        <v>107</v>
      </c>
      <c r="C109" s="62" t="s">
        <v>35</v>
      </c>
      <c r="D109" s="63">
        <v>184</v>
      </c>
      <c r="E109" s="92"/>
      <c r="F109" s="98">
        <f t="shared" si="10"/>
        <v>0</v>
      </c>
    </row>
    <row r="110" spans="1:6" x14ac:dyDescent="0.2">
      <c r="A110" s="35"/>
      <c r="B110" s="40" t="s">
        <v>74</v>
      </c>
      <c r="C110" s="62" t="s">
        <v>35</v>
      </c>
      <c r="D110" s="63">
        <v>184</v>
      </c>
      <c r="E110" s="92"/>
      <c r="F110" s="98">
        <f t="shared" si="10"/>
        <v>0</v>
      </c>
    </row>
    <row r="111" spans="1:6" s="75" customFormat="1" x14ac:dyDescent="0.2">
      <c r="A111" s="99"/>
      <c r="B111" s="40" t="s">
        <v>96</v>
      </c>
      <c r="C111" s="62" t="s">
        <v>35</v>
      </c>
      <c r="D111" s="63">
        <v>184</v>
      </c>
      <c r="E111" s="92"/>
      <c r="F111" s="98">
        <f t="shared" si="10"/>
        <v>0</v>
      </c>
    </row>
    <row r="112" spans="1:6" x14ac:dyDescent="0.2">
      <c r="A112" s="72"/>
      <c r="B112" s="40"/>
      <c r="C112" s="62"/>
      <c r="D112" s="63"/>
      <c r="E112" s="92"/>
      <c r="F112" s="98">
        <f t="shared" si="9"/>
        <v>0</v>
      </c>
    </row>
    <row r="113" spans="1:7" x14ac:dyDescent="0.2">
      <c r="A113" s="74"/>
      <c r="B113" s="64" t="s">
        <v>114</v>
      </c>
      <c r="C113" s="48"/>
      <c r="D113" s="64"/>
      <c r="E113" s="94"/>
      <c r="F113" s="95"/>
    </row>
    <row r="114" spans="1:7" x14ac:dyDescent="0.2">
      <c r="A114" s="72"/>
      <c r="B114" s="36" t="s">
        <v>36</v>
      </c>
      <c r="C114" s="62" t="s">
        <v>35</v>
      </c>
      <c r="D114" s="63">
        <v>550</v>
      </c>
      <c r="E114" s="92"/>
      <c r="F114" s="98">
        <f t="shared" ref="F114:F119" si="11">D114*E114</f>
        <v>0</v>
      </c>
      <c r="G114" s="4"/>
    </row>
    <row r="115" spans="1:7" x14ac:dyDescent="0.2">
      <c r="A115" s="72"/>
      <c r="B115" s="40" t="s">
        <v>39</v>
      </c>
      <c r="C115" s="62" t="s">
        <v>35</v>
      </c>
      <c r="D115" s="63">
        <v>550</v>
      </c>
      <c r="E115" s="92"/>
      <c r="F115" s="98">
        <f t="shared" si="11"/>
        <v>0</v>
      </c>
      <c r="G115" s="4"/>
    </row>
    <row r="116" spans="1:7" x14ac:dyDescent="0.2">
      <c r="A116" s="72"/>
      <c r="B116" s="40" t="s">
        <v>107</v>
      </c>
      <c r="C116" s="62" t="s">
        <v>35</v>
      </c>
      <c r="D116" s="63">
        <v>550</v>
      </c>
      <c r="E116" s="92"/>
      <c r="F116" s="98">
        <f t="shared" si="11"/>
        <v>0</v>
      </c>
    </row>
    <row r="117" spans="1:7" x14ac:dyDescent="0.2">
      <c r="A117" s="72"/>
      <c r="B117" s="40" t="s">
        <v>74</v>
      </c>
      <c r="C117" s="62" t="s">
        <v>35</v>
      </c>
      <c r="D117" s="63">
        <v>550</v>
      </c>
      <c r="E117" s="92"/>
      <c r="F117" s="98">
        <f t="shared" si="11"/>
        <v>0</v>
      </c>
    </row>
    <row r="118" spans="1:7" x14ac:dyDescent="0.2">
      <c r="A118" s="72"/>
      <c r="B118" s="40" t="s">
        <v>115</v>
      </c>
      <c r="C118" s="62" t="s">
        <v>35</v>
      </c>
      <c r="D118" s="63">
        <v>550</v>
      </c>
      <c r="E118" s="92"/>
      <c r="F118" s="98">
        <f t="shared" si="11"/>
        <v>0</v>
      </c>
    </row>
    <row r="119" spans="1:7" x14ac:dyDescent="0.2">
      <c r="A119" s="72"/>
      <c r="B119" s="40"/>
      <c r="C119" s="62"/>
      <c r="D119" s="63"/>
      <c r="E119" s="92"/>
      <c r="F119" s="98">
        <f t="shared" si="11"/>
        <v>0</v>
      </c>
      <c r="G119" s="4"/>
    </row>
    <row r="120" spans="1:7" x14ac:dyDescent="0.2">
      <c r="A120" s="74"/>
      <c r="B120" s="64" t="s">
        <v>116</v>
      </c>
      <c r="C120" s="48"/>
      <c r="D120" s="64"/>
      <c r="E120" s="94"/>
      <c r="F120" s="95"/>
    </row>
    <row r="121" spans="1:7" x14ac:dyDescent="0.2">
      <c r="A121" s="72"/>
      <c r="B121" s="36" t="s">
        <v>36</v>
      </c>
      <c r="C121" s="62" t="s">
        <v>35</v>
      </c>
      <c r="D121" s="63">
        <v>272</v>
      </c>
      <c r="E121" s="92"/>
      <c r="F121" s="98">
        <f t="shared" ref="F121:F126" si="12">D121*E121</f>
        <v>0</v>
      </c>
    </row>
    <row r="122" spans="1:7" x14ac:dyDescent="0.2">
      <c r="A122" s="72"/>
      <c r="B122" s="40" t="s">
        <v>39</v>
      </c>
      <c r="C122" s="62" t="s">
        <v>35</v>
      </c>
      <c r="D122" s="63">
        <v>272</v>
      </c>
      <c r="E122" s="92"/>
      <c r="F122" s="98">
        <f t="shared" si="12"/>
        <v>0</v>
      </c>
    </row>
    <row r="123" spans="1:7" x14ac:dyDescent="0.2">
      <c r="A123" s="72"/>
      <c r="B123" s="40" t="s">
        <v>107</v>
      </c>
      <c r="C123" s="62" t="s">
        <v>35</v>
      </c>
      <c r="D123" s="63">
        <v>272</v>
      </c>
      <c r="E123" s="92"/>
      <c r="F123" s="98">
        <f t="shared" si="12"/>
        <v>0</v>
      </c>
    </row>
    <row r="124" spans="1:7" x14ac:dyDescent="0.2">
      <c r="A124" s="72"/>
      <c r="B124" s="40" t="s">
        <v>74</v>
      </c>
      <c r="C124" s="62" t="s">
        <v>35</v>
      </c>
      <c r="D124" s="63">
        <v>272</v>
      </c>
      <c r="E124" s="92"/>
      <c r="F124" s="98">
        <f t="shared" si="12"/>
        <v>0</v>
      </c>
    </row>
    <row r="125" spans="1:7" x14ac:dyDescent="0.2">
      <c r="A125" s="72"/>
      <c r="B125" s="40" t="s">
        <v>115</v>
      </c>
      <c r="C125" s="62" t="s">
        <v>35</v>
      </c>
      <c r="D125" s="63">
        <v>272</v>
      </c>
      <c r="E125" s="92"/>
      <c r="F125" s="98">
        <f t="shared" si="12"/>
        <v>0</v>
      </c>
    </row>
    <row r="126" spans="1:7" x14ac:dyDescent="0.2">
      <c r="A126" s="72"/>
      <c r="B126" s="40"/>
      <c r="C126" s="62"/>
      <c r="D126" s="63"/>
      <c r="E126" s="92"/>
      <c r="F126" s="98">
        <f t="shared" si="12"/>
        <v>0</v>
      </c>
    </row>
    <row r="127" spans="1:7" x14ac:dyDescent="0.2">
      <c r="A127" s="74"/>
      <c r="B127" s="64" t="s">
        <v>97</v>
      </c>
      <c r="C127" s="48"/>
      <c r="D127" s="64"/>
      <c r="E127" s="94"/>
      <c r="F127" s="95"/>
    </row>
    <row r="128" spans="1:7" x14ac:dyDescent="0.2">
      <c r="A128" s="72"/>
      <c r="B128" s="36" t="s">
        <v>36</v>
      </c>
      <c r="C128" s="62" t="s">
        <v>35</v>
      </c>
      <c r="D128" s="63">
        <v>50</v>
      </c>
      <c r="E128" s="92"/>
      <c r="F128" s="98">
        <f t="shared" ref="F128:F133" si="13">D128*E128</f>
        <v>0</v>
      </c>
    </row>
    <row r="129" spans="1:6" x14ac:dyDescent="0.2">
      <c r="A129" s="72"/>
      <c r="B129" s="40" t="s">
        <v>39</v>
      </c>
      <c r="C129" s="62" t="s">
        <v>35</v>
      </c>
      <c r="D129" s="63">
        <v>50</v>
      </c>
      <c r="E129" s="92"/>
      <c r="F129" s="98">
        <f t="shared" si="13"/>
        <v>0</v>
      </c>
    </row>
    <row r="130" spans="1:6" x14ac:dyDescent="0.2">
      <c r="A130" s="35"/>
      <c r="B130" s="40" t="s">
        <v>78</v>
      </c>
      <c r="C130" s="62" t="s">
        <v>35</v>
      </c>
      <c r="D130" s="63">
        <v>50</v>
      </c>
      <c r="E130" s="92"/>
      <c r="F130" s="98">
        <f t="shared" si="13"/>
        <v>0</v>
      </c>
    </row>
    <row r="131" spans="1:6" x14ac:dyDescent="0.2">
      <c r="A131" s="72"/>
      <c r="B131" s="40" t="s">
        <v>40</v>
      </c>
      <c r="C131" s="62" t="s">
        <v>35</v>
      </c>
      <c r="D131" s="63">
        <v>50</v>
      </c>
      <c r="E131" s="92"/>
      <c r="F131" s="98">
        <f t="shared" si="13"/>
        <v>0</v>
      </c>
    </row>
    <row r="132" spans="1:6" x14ac:dyDescent="0.2">
      <c r="A132" s="72"/>
      <c r="B132" s="36" t="s">
        <v>43</v>
      </c>
      <c r="C132" s="62" t="s">
        <v>35</v>
      </c>
      <c r="D132" s="63">
        <v>50</v>
      </c>
      <c r="E132" s="92"/>
      <c r="F132" s="98">
        <f t="shared" si="13"/>
        <v>0</v>
      </c>
    </row>
    <row r="133" spans="1:6" x14ac:dyDescent="0.2">
      <c r="A133" s="72"/>
      <c r="B133" s="40"/>
      <c r="C133" s="62"/>
      <c r="D133" s="63"/>
      <c r="E133" s="92"/>
      <c r="F133" s="98">
        <f t="shared" si="13"/>
        <v>0</v>
      </c>
    </row>
    <row r="134" spans="1:6" x14ac:dyDescent="0.2">
      <c r="A134" s="74"/>
      <c r="B134" s="64" t="s">
        <v>98</v>
      </c>
      <c r="C134" s="48"/>
      <c r="D134" s="64"/>
      <c r="E134" s="94"/>
      <c r="F134" s="95"/>
    </row>
    <row r="135" spans="1:6" x14ac:dyDescent="0.2">
      <c r="A135" s="72"/>
      <c r="B135" s="36" t="s">
        <v>36</v>
      </c>
      <c r="C135" s="62" t="s">
        <v>35</v>
      </c>
      <c r="D135" s="63">
        <v>242</v>
      </c>
      <c r="E135" s="92"/>
      <c r="F135" s="98">
        <f t="shared" ref="F135:F139" si="14">D135*E135</f>
        <v>0</v>
      </c>
    </row>
    <row r="136" spans="1:6" x14ac:dyDescent="0.2">
      <c r="A136" s="72"/>
      <c r="B136" s="40" t="s">
        <v>39</v>
      </c>
      <c r="C136" s="62" t="s">
        <v>35</v>
      </c>
      <c r="D136" s="63">
        <v>242</v>
      </c>
      <c r="E136" s="92"/>
      <c r="F136" s="98">
        <f t="shared" si="14"/>
        <v>0</v>
      </c>
    </row>
    <row r="137" spans="1:6" x14ac:dyDescent="0.2">
      <c r="A137" s="35"/>
      <c r="B137" s="40" t="s">
        <v>78</v>
      </c>
      <c r="C137" s="62" t="s">
        <v>35</v>
      </c>
      <c r="D137" s="63">
        <v>242</v>
      </c>
      <c r="E137" s="92"/>
      <c r="F137" s="98">
        <f t="shared" si="14"/>
        <v>0</v>
      </c>
    </row>
    <row r="138" spans="1:6" x14ac:dyDescent="0.2">
      <c r="A138" s="72"/>
      <c r="B138" s="36" t="s">
        <v>79</v>
      </c>
      <c r="C138" s="62" t="s">
        <v>35</v>
      </c>
      <c r="D138" s="63">
        <v>242</v>
      </c>
      <c r="E138" s="92"/>
      <c r="F138" s="98">
        <f t="shared" si="14"/>
        <v>0</v>
      </c>
    </row>
    <row r="139" spans="1:6" x14ac:dyDescent="0.2">
      <c r="A139" s="72"/>
      <c r="B139" s="40"/>
      <c r="C139" s="62"/>
      <c r="D139" s="63"/>
      <c r="E139" s="92"/>
      <c r="F139" s="98">
        <f t="shared" si="14"/>
        <v>0</v>
      </c>
    </row>
    <row r="140" spans="1:6" x14ac:dyDescent="0.2">
      <c r="A140" s="74"/>
      <c r="B140" s="64" t="s">
        <v>37</v>
      </c>
      <c r="C140" s="48"/>
      <c r="D140" s="64"/>
      <c r="E140" s="94"/>
      <c r="F140" s="95"/>
    </row>
    <row r="141" spans="1:6" x14ac:dyDescent="0.2">
      <c r="A141" s="72"/>
      <c r="B141" s="40" t="s">
        <v>75</v>
      </c>
      <c r="C141" s="62" t="s">
        <v>12</v>
      </c>
      <c r="D141" s="63">
        <v>480</v>
      </c>
      <c r="E141" s="92"/>
      <c r="F141" s="98">
        <f t="shared" ref="F141:F143" si="15">D141*E141</f>
        <v>0</v>
      </c>
    </row>
    <row r="142" spans="1:6" x14ac:dyDescent="0.2">
      <c r="A142" s="72"/>
      <c r="B142" s="40" t="s">
        <v>103</v>
      </c>
      <c r="C142" s="62" t="s">
        <v>12</v>
      </c>
      <c r="D142" s="63">
        <v>245</v>
      </c>
      <c r="E142" s="92"/>
      <c r="F142" s="98">
        <f t="shared" si="15"/>
        <v>0</v>
      </c>
    </row>
    <row r="143" spans="1:6" x14ac:dyDescent="0.2">
      <c r="A143" s="72"/>
      <c r="B143" s="36" t="s">
        <v>93</v>
      </c>
      <c r="C143" s="62" t="s">
        <v>12</v>
      </c>
      <c r="D143" s="63">
        <v>45</v>
      </c>
      <c r="E143" s="92"/>
      <c r="F143" s="98">
        <f t="shared" si="15"/>
        <v>0</v>
      </c>
    </row>
    <row r="144" spans="1:6" x14ac:dyDescent="0.2">
      <c r="A144" s="73"/>
      <c r="B144" s="40" t="s">
        <v>92</v>
      </c>
      <c r="C144" s="62" t="s">
        <v>12</v>
      </c>
      <c r="D144" s="63">
        <v>80</v>
      </c>
      <c r="E144" s="92"/>
      <c r="F144" s="98">
        <f>D144*E144</f>
        <v>0</v>
      </c>
    </row>
    <row r="145" spans="1:7" x14ac:dyDescent="0.2">
      <c r="A145" s="35"/>
      <c r="B145" s="40"/>
      <c r="C145" s="62"/>
      <c r="D145" s="63"/>
      <c r="E145" s="92"/>
      <c r="F145" s="98">
        <f t="shared" ref="F145" si="16">D145*E145</f>
        <v>0</v>
      </c>
    </row>
    <row r="146" spans="1:7" x14ac:dyDescent="0.2">
      <c r="A146" s="74"/>
      <c r="B146" s="64" t="s">
        <v>38</v>
      </c>
      <c r="C146" s="48"/>
      <c r="D146" s="64"/>
      <c r="E146" s="94"/>
      <c r="F146" s="95"/>
    </row>
    <row r="147" spans="1:7" ht="25.5" x14ac:dyDescent="0.2">
      <c r="A147" s="72"/>
      <c r="B147" s="40" t="s">
        <v>42</v>
      </c>
      <c r="C147" s="62" t="s">
        <v>23</v>
      </c>
      <c r="D147" s="63">
        <v>1</v>
      </c>
      <c r="E147" s="92"/>
      <c r="F147" s="98">
        <f t="shared" ref="F147:F148" si="17">D147*E147</f>
        <v>0</v>
      </c>
    </row>
    <row r="148" spans="1:7" ht="12.75" customHeight="1" x14ac:dyDescent="0.2">
      <c r="A148" s="41"/>
      <c r="B148" s="40"/>
      <c r="C148" s="62"/>
      <c r="D148" s="63"/>
      <c r="E148" s="60"/>
      <c r="F148" s="59">
        <f t="shared" si="17"/>
        <v>0</v>
      </c>
    </row>
    <row r="149" spans="1:7" x14ac:dyDescent="0.2">
      <c r="A149" s="43"/>
      <c r="B149" s="44"/>
      <c r="C149" s="45"/>
      <c r="D149" s="46"/>
      <c r="E149" s="47"/>
      <c r="F149" s="61">
        <f>SUM(F95:F148)</f>
        <v>0</v>
      </c>
    </row>
    <row r="150" spans="1:7" x14ac:dyDescent="0.2">
      <c r="A150" s="49"/>
      <c r="B150" s="50"/>
      <c r="C150" s="21"/>
      <c r="D150" s="22"/>
      <c r="E150" s="51"/>
      <c r="F150" s="51"/>
    </row>
    <row r="151" spans="1:7" x14ac:dyDescent="0.2">
      <c r="A151" s="24" t="s">
        <v>2</v>
      </c>
      <c r="B151" s="25" t="s">
        <v>3</v>
      </c>
      <c r="C151" s="26" t="s">
        <v>4</v>
      </c>
      <c r="D151" s="27" t="s">
        <v>5</v>
      </c>
      <c r="E151" s="28"/>
      <c r="F151" s="29" t="s">
        <v>7</v>
      </c>
    </row>
    <row r="152" spans="1:7" x14ac:dyDescent="0.2">
      <c r="A152" s="69"/>
      <c r="B152" s="65" t="s">
        <v>117</v>
      </c>
      <c r="C152" s="31"/>
      <c r="D152" s="32"/>
      <c r="E152" s="33"/>
      <c r="F152" s="34">
        <f t="shared" ref="F152:F153" si="18">D152*E152</f>
        <v>0</v>
      </c>
    </row>
    <row r="153" spans="1:7" x14ac:dyDescent="0.2">
      <c r="A153" s="100"/>
      <c r="B153" s="40"/>
      <c r="C153" s="37"/>
      <c r="D153" s="38"/>
      <c r="E153" s="42"/>
      <c r="F153" s="39">
        <f t="shared" si="18"/>
        <v>0</v>
      </c>
    </row>
    <row r="154" spans="1:7" x14ac:dyDescent="0.2">
      <c r="A154" s="71"/>
      <c r="B154" s="64" t="s">
        <v>118</v>
      </c>
      <c r="C154" s="48"/>
      <c r="D154" s="48"/>
      <c r="E154" s="57"/>
      <c r="F154" s="90"/>
    </row>
    <row r="155" spans="1:7" x14ac:dyDescent="0.2">
      <c r="A155" s="72"/>
      <c r="B155" s="40" t="s">
        <v>119</v>
      </c>
      <c r="C155" s="62" t="s">
        <v>12</v>
      </c>
      <c r="D155" s="63">
        <v>25</v>
      </c>
      <c r="E155" s="92"/>
      <c r="F155" s="98">
        <f t="shared" ref="F155:F156" si="19">D155*E155</f>
        <v>0</v>
      </c>
      <c r="G155" s="4"/>
    </row>
    <row r="156" spans="1:7" x14ac:dyDescent="0.2">
      <c r="A156" s="119"/>
      <c r="B156" s="120"/>
      <c r="C156" s="121"/>
      <c r="D156" s="122"/>
      <c r="E156" s="123"/>
      <c r="F156" s="124">
        <f t="shared" si="19"/>
        <v>0</v>
      </c>
    </row>
    <row r="157" spans="1:7" x14ac:dyDescent="0.2">
      <c r="A157" s="43"/>
      <c r="B157" s="44"/>
      <c r="C157" s="45"/>
      <c r="D157" s="46"/>
      <c r="E157" s="47"/>
      <c r="F157" s="61">
        <f>F155</f>
        <v>0</v>
      </c>
    </row>
    <row r="158" spans="1:7" x14ac:dyDescent="0.2">
      <c r="A158" s="49"/>
      <c r="B158" s="115"/>
      <c r="C158" s="116"/>
      <c r="D158" s="117"/>
      <c r="E158" s="118"/>
      <c r="F158" s="118"/>
    </row>
    <row r="159" spans="1:7" x14ac:dyDescent="0.2">
      <c r="A159" s="49"/>
      <c r="B159" s="50"/>
      <c r="C159" s="21"/>
      <c r="D159" s="22"/>
      <c r="E159" s="51"/>
      <c r="F159" s="51"/>
    </row>
    <row r="160" spans="1:7" x14ac:dyDescent="0.2">
      <c r="A160" s="24" t="s">
        <v>2</v>
      </c>
      <c r="B160" s="25" t="s">
        <v>3</v>
      </c>
      <c r="C160" s="26" t="s">
        <v>4</v>
      </c>
      <c r="D160" s="27" t="s">
        <v>5</v>
      </c>
      <c r="E160" s="28"/>
      <c r="F160" s="29" t="s">
        <v>7</v>
      </c>
    </row>
    <row r="161" spans="1:7" x14ac:dyDescent="0.2">
      <c r="A161" s="69"/>
      <c r="B161" s="65" t="s">
        <v>17</v>
      </c>
      <c r="C161" s="31"/>
      <c r="D161" s="32"/>
      <c r="E161" s="33"/>
      <c r="F161" s="34">
        <f t="shared" ref="F161:F162" si="20">D161*E161</f>
        <v>0</v>
      </c>
    </row>
    <row r="162" spans="1:7" x14ac:dyDescent="0.2">
      <c r="A162" s="100"/>
      <c r="B162" s="40"/>
      <c r="C162" s="37"/>
      <c r="D162" s="38"/>
      <c r="E162" s="42"/>
      <c r="F162" s="39">
        <f t="shared" si="20"/>
        <v>0</v>
      </c>
    </row>
    <row r="163" spans="1:7" x14ac:dyDescent="0.2">
      <c r="A163" s="71"/>
      <c r="B163" s="64" t="s">
        <v>13</v>
      </c>
      <c r="C163" s="48"/>
      <c r="D163" s="48"/>
      <c r="E163" s="57"/>
      <c r="F163" s="90"/>
    </row>
    <row r="164" spans="1:7" x14ac:dyDescent="0.2">
      <c r="A164" s="72"/>
      <c r="B164" s="40" t="s">
        <v>88</v>
      </c>
      <c r="C164" s="62" t="s">
        <v>12</v>
      </c>
      <c r="D164" s="63">
        <v>146</v>
      </c>
      <c r="E164" s="92"/>
      <c r="F164" s="98">
        <f t="shared" ref="F164:F166" si="21">D164*E164</f>
        <v>0</v>
      </c>
      <c r="G164" s="4"/>
    </row>
    <row r="165" spans="1:7" x14ac:dyDescent="0.2">
      <c r="A165" s="72"/>
      <c r="B165" s="40" t="s">
        <v>108</v>
      </c>
      <c r="C165" s="62" t="s">
        <v>12</v>
      </c>
      <c r="D165" s="63">
        <v>245</v>
      </c>
      <c r="E165" s="92"/>
      <c r="F165" s="98">
        <f t="shared" si="21"/>
        <v>0</v>
      </c>
    </row>
    <row r="166" spans="1:7" x14ac:dyDescent="0.2">
      <c r="A166" s="35"/>
      <c r="B166" s="40"/>
      <c r="C166" s="62"/>
      <c r="D166" s="63"/>
      <c r="E166" s="92"/>
      <c r="F166" s="98">
        <f t="shared" si="21"/>
        <v>0</v>
      </c>
    </row>
    <row r="167" spans="1:7" x14ac:dyDescent="0.2">
      <c r="A167" s="74"/>
      <c r="B167" s="64" t="s">
        <v>14</v>
      </c>
      <c r="C167" s="48"/>
      <c r="D167" s="64"/>
      <c r="E167" s="94"/>
      <c r="F167" s="95"/>
      <c r="G167" s="4"/>
    </row>
    <row r="168" spans="1:7" x14ac:dyDescent="0.2">
      <c r="A168" s="73"/>
      <c r="B168" s="40" t="s">
        <v>30</v>
      </c>
      <c r="C168" s="62" t="s">
        <v>12</v>
      </c>
      <c r="D168" s="63">
        <v>278</v>
      </c>
      <c r="E168" s="92"/>
      <c r="F168" s="98">
        <f>D168*E168</f>
        <v>0</v>
      </c>
      <c r="G168" s="4"/>
    </row>
    <row r="169" spans="1:7" x14ac:dyDescent="0.2">
      <c r="A169" s="73"/>
      <c r="B169" s="40" t="s">
        <v>27</v>
      </c>
      <c r="C169" s="62" t="s">
        <v>12</v>
      </c>
      <c r="D169" s="63">
        <v>113</v>
      </c>
      <c r="E169" s="92"/>
      <c r="F169" s="98">
        <f t="shared" ref="F169:F172" si="22">D169*E169</f>
        <v>0</v>
      </c>
      <c r="G169" s="4"/>
    </row>
    <row r="170" spans="1:7" ht="25.5" x14ac:dyDescent="0.2">
      <c r="A170" s="73"/>
      <c r="B170" s="40" t="s">
        <v>33</v>
      </c>
      <c r="C170" s="62" t="s">
        <v>16</v>
      </c>
      <c r="D170" s="63">
        <v>11</v>
      </c>
      <c r="E170" s="92"/>
      <c r="F170" s="98">
        <f t="shared" si="22"/>
        <v>0</v>
      </c>
      <c r="G170" s="4"/>
    </row>
    <row r="171" spans="1:7" ht="12.75" customHeight="1" x14ac:dyDescent="0.2">
      <c r="A171" s="73"/>
      <c r="B171" s="40" t="s">
        <v>104</v>
      </c>
      <c r="C171" s="62" t="s">
        <v>16</v>
      </c>
      <c r="D171" s="63">
        <v>1</v>
      </c>
      <c r="E171" s="92"/>
      <c r="F171" s="98">
        <f t="shared" si="22"/>
        <v>0</v>
      </c>
    </row>
    <row r="172" spans="1:7" ht="12.75" customHeight="1" x14ac:dyDescent="0.2">
      <c r="A172" s="41"/>
      <c r="B172" s="40"/>
      <c r="C172" s="37"/>
      <c r="D172" s="63"/>
      <c r="E172" s="92"/>
      <c r="F172" s="98">
        <f t="shared" si="22"/>
        <v>0</v>
      </c>
    </row>
    <row r="173" spans="1:7" ht="12.75" customHeight="1" x14ac:dyDescent="0.2">
      <c r="A173" s="71"/>
      <c r="B173" s="64" t="s">
        <v>15</v>
      </c>
      <c r="C173" s="48"/>
      <c r="D173" s="64"/>
      <c r="E173" s="94"/>
      <c r="F173" s="95"/>
    </row>
    <row r="174" spans="1:7" x14ac:dyDescent="0.2">
      <c r="A174" s="72"/>
      <c r="B174" s="36" t="s">
        <v>31</v>
      </c>
      <c r="C174" s="62" t="s">
        <v>16</v>
      </c>
      <c r="D174" s="63">
        <v>10</v>
      </c>
      <c r="E174" s="92"/>
      <c r="F174" s="93">
        <f>D174*E174</f>
        <v>0</v>
      </c>
    </row>
    <row r="175" spans="1:7" ht="12.75" customHeight="1" x14ac:dyDescent="0.2">
      <c r="A175" s="72"/>
      <c r="B175" s="40" t="s">
        <v>32</v>
      </c>
      <c r="C175" s="62" t="s">
        <v>16</v>
      </c>
      <c r="D175" s="63">
        <v>19</v>
      </c>
      <c r="E175" s="92"/>
      <c r="F175" s="93">
        <f t="shared" ref="F175:F176" si="23">D175*E175</f>
        <v>0</v>
      </c>
    </row>
    <row r="176" spans="1:7" ht="12.75" customHeight="1" x14ac:dyDescent="0.2">
      <c r="A176" s="41"/>
      <c r="B176" s="40"/>
      <c r="C176" s="62"/>
      <c r="D176" s="63"/>
      <c r="E176" s="92"/>
      <c r="F176" s="93">
        <f t="shared" si="23"/>
        <v>0</v>
      </c>
    </row>
    <row r="177" spans="1:6" x14ac:dyDescent="0.2">
      <c r="A177" s="43"/>
      <c r="B177" s="44"/>
      <c r="C177" s="45"/>
      <c r="D177" s="46"/>
      <c r="E177" s="47"/>
      <c r="F177" s="61">
        <f>SUM(F164:F176)</f>
        <v>0</v>
      </c>
    </row>
    <row r="178" spans="1:6" x14ac:dyDescent="0.2">
      <c r="A178" s="49"/>
      <c r="B178" s="50"/>
      <c r="C178" s="21"/>
      <c r="D178" s="22"/>
      <c r="E178" s="51"/>
      <c r="F178" s="51"/>
    </row>
    <row r="179" spans="1:6" x14ac:dyDescent="0.2">
      <c r="A179" s="49"/>
      <c r="B179" s="50"/>
      <c r="C179" s="21"/>
      <c r="D179" s="22"/>
      <c r="E179" s="51"/>
      <c r="F179" s="51"/>
    </row>
    <row r="180" spans="1:6" x14ac:dyDescent="0.2">
      <c r="A180" s="24" t="s">
        <v>2</v>
      </c>
      <c r="B180" s="25" t="s">
        <v>3</v>
      </c>
      <c r="C180" s="26" t="s">
        <v>4</v>
      </c>
      <c r="D180" s="27" t="s">
        <v>5</v>
      </c>
      <c r="E180" s="28"/>
      <c r="F180" s="29" t="s">
        <v>7</v>
      </c>
    </row>
    <row r="181" spans="1:6" x14ac:dyDescent="0.2">
      <c r="A181" s="69"/>
      <c r="B181" s="65" t="s">
        <v>100</v>
      </c>
      <c r="C181" s="31"/>
      <c r="D181" s="32"/>
      <c r="E181" s="33"/>
      <c r="F181" s="34">
        <f t="shared" ref="F181:F182" si="24">D181*E181</f>
        <v>0</v>
      </c>
    </row>
    <row r="182" spans="1:6" x14ac:dyDescent="0.2">
      <c r="A182" s="70"/>
      <c r="B182" s="40"/>
      <c r="C182" s="37"/>
      <c r="D182" s="38"/>
      <c r="E182" s="42"/>
      <c r="F182" s="39">
        <f t="shared" si="24"/>
        <v>0</v>
      </c>
    </row>
    <row r="183" spans="1:6" x14ac:dyDescent="0.2">
      <c r="A183" s="71"/>
      <c r="B183" s="64" t="s">
        <v>18</v>
      </c>
      <c r="C183" s="48"/>
      <c r="D183" s="48"/>
      <c r="E183" s="57"/>
      <c r="F183" s="90"/>
    </row>
    <row r="184" spans="1:6" x14ac:dyDescent="0.2">
      <c r="A184" s="72"/>
      <c r="B184" s="36" t="s">
        <v>19</v>
      </c>
      <c r="C184" s="62" t="s">
        <v>12</v>
      </c>
      <c r="D184" s="63">
        <f>D168+D169</f>
        <v>391</v>
      </c>
      <c r="E184" s="92"/>
      <c r="F184" s="98">
        <f t="shared" ref="F184:F188" si="25">D184*E184</f>
        <v>0</v>
      </c>
    </row>
    <row r="185" spans="1:6" x14ac:dyDescent="0.2">
      <c r="A185" s="72"/>
      <c r="B185" s="40" t="s">
        <v>20</v>
      </c>
      <c r="C185" s="62" t="s">
        <v>16</v>
      </c>
      <c r="D185" s="63">
        <v>10</v>
      </c>
      <c r="E185" s="92"/>
      <c r="F185" s="98">
        <f t="shared" si="25"/>
        <v>0</v>
      </c>
    </row>
    <row r="186" spans="1:6" x14ac:dyDescent="0.2">
      <c r="A186" s="72"/>
      <c r="B186" s="36" t="s">
        <v>21</v>
      </c>
      <c r="C186" s="62" t="s">
        <v>16</v>
      </c>
      <c r="D186" s="63">
        <v>18</v>
      </c>
      <c r="E186" s="92"/>
      <c r="F186" s="98">
        <f t="shared" si="25"/>
        <v>0</v>
      </c>
    </row>
    <row r="187" spans="1:6" x14ac:dyDescent="0.2">
      <c r="A187" s="72"/>
      <c r="B187" s="36" t="s">
        <v>99</v>
      </c>
      <c r="C187" s="62" t="s">
        <v>12</v>
      </c>
      <c r="D187" s="63">
        <f>D184</f>
        <v>391</v>
      </c>
      <c r="E187" s="92"/>
      <c r="F187" s="98">
        <f t="shared" si="25"/>
        <v>0</v>
      </c>
    </row>
    <row r="188" spans="1:6" x14ac:dyDescent="0.2">
      <c r="A188" s="35"/>
      <c r="B188" s="40"/>
      <c r="C188" s="62"/>
      <c r="D188" s="63"/>
      <c r="E188" s="92"/>
      <c r="F188" s="98">
        <f t="shared" si="25"/>
        <v>0</v>
      </c>
    </row>
    <row r="189" spans="1:6" x14ac:dyDescent="0.2">
      <c r="A189" s="74"/>
      <c r="B189" s="64" t="s">
        <v>22</v>
      </c>
      <c r="C189" s="48"/>
      <c r="D189" s="64"/>
      <c r="E189" s="94"/>
      <c r="F189" s="95"/>
    </row>
    <row r="190" spans="1:6" x14ac:dyDescent="0.2">
      <c r="A190" s="73"/>
      <c r="B190" s="40" t="s">
        <v>22</v>
      </c>
      <c r="C190" s="62" t="s">
        <v>23</v>
      </c>
      <c r="D190" s="63">
        <v>1</v>
      </c>
      <c r="E190" s="92"/>
      <c r="F190" s="98">
        <f>D190*E190</f>
        <v>0</v>
      </c>
    </row>
    <row r="191" spans="1:6" ht="12.75" customHeight="1" x14ac:dyDescent="0.2">
      <c r="A191" s="41"/>
      <c r="B191" s="40"/>
      <c r="C191" s="62"/>
      <c r="D191" s="63"/>
      <c r="E191" s="60"/>
      <c r="F191" s="59">
        <f t="shared" ref="F191" si="26">D191*E191</f>
        <v>0</v>
      </c>
    </row>
    <row r="192" spans="1:6" x14ac:dyDescent="0.2">
      <c r="A192" s="43"/>
      <c r="B192" s="44"/>
      <c r="C192" s="45"/>
      <c r="D192" s="46"/>
      <c r="E192" s="47"/>
      <c r="F192" s="61">
        <f>SUM(F184:F191)</f>
        <v>0</v>
      </c>
    </row>
    <row r="193" spans="1:6" x14ac:dyDescent="0.2">
      <c r="A193" s="49"/>
      <c r="B193" s="50"/>
      <c r="C193" s="21"/>
      <c r="D193" s="22"/>
      <c r="E193" s="51"/>
      <c r="F193" s="51"/>
    </row>
    <row r="194" spans="1:6" x14ac:dyDescent="0.2">
      <c r="A194" s="49"/>
      <c r="B194" s="50"/>
      <c r="C194" s="21"/>
      <c r="D194" s="22"/>
      <c r="E194" s="51"/>
      <c r="F194" s="51"/>
    </row>
    <row r="195" spans="1:6" x14ac:dyDescent="0.2">
      <c r="A195" s="24" t="s">
        <v>2</v>
      </c>
      <c r="B195" s="25" t="s">
        <v>3</v>
      </c>
      <c r="C195" s="26" t="s">
        <v>4</v>
      </c>
      <c r="D195" s="27" t="s">
        <v>5</v>
      </c>
      <c r="E195" s="28"/>
      <c r="F195" s="29" t="s">
        <v>7</v>
      </c>
    </row>
    <row r="196" spans="1:6" x14ac:dyDescent="0.2">
      <c r="A196" s="69"/>
      <c r="B196" s="30" t="s">
        <v>81</v>
      </c>
      <c r="C196" s="31"/>
      <c r="D196" s="32"/>
      <c r="E196" s="33"/>
      <c r="F196" s="34">
        <f t="shared" ref="F196" si="27">D196*E196</f>
        <v>0</v>
      </c>
    </row>
    <row r="197" spans="1:6" x14ac:dyDescent="0.2">
      <c r="A197" s="100"/>
      <c r="B197" s="40"/>
      <c r="C197" s="37"/>
      <c r="D197" s="38"/>
      <c r="E197" s="42"/>
      <c r="F197" s="101">
        <f>D197*E197</f>
        <v>0</v>
      </c>
    </row>
    <row r="198" spans="1:6" x14ac:dyDescent="0.2">
      <c r="A198" s="71"/>
      <c r="B198" s="64" t="s">
        <v>13</v>
      </c>
      <c r="C198" s="48"/>
      <c r="D198" s="48"/>
      <c r="E198" s="57"/>
      <c r="F198" s="90"/>
    </row>
    <row r="199" spans="1:6" x14ac:dyDescent="0.2">
      <c r="A199" s="72"/>
      <c r="B199" s="36" t="s">
        <v>82</v>
      </c>
      <c r="C199" s="62" t="s">
        <v>12</v>
      </c>
      <c r="D199" s="63">
        <v>230</v>
      </c>
      <c r="E199" s="92"/>
      <c r="F199" s="93">
        <f t="shared" ref="F199:F203" si="28">D199*E199</f>
        <v>0</v>
      </c>
    </row>
    <row r="200" spans="1:6" x14ac:dyDescent="0.2">
      <c r="A200" s="72"/>
      <c r="B200" s="36" t="s">
        <v>83</v>
      </c>
      <c r="C200" s="62" t="s">
        <v>12</v>
      </c>
      <c r="D200" s="63">
        <v>205</v>
      </c>
      <c r="E200" s="92"/>
      <c r="F200" s="93">
        <f t="shared" si="28"/>
        <v>0</v>
      </c>
    </row>
    <row r="201" spans="1:6" x14ac:dyDescent="0.2">
      <c r="A201" s="72"/>
      <c r="B201" s="36" t="s">
        <v>84</v>
      </c>
      <c r="C201" s="62" t="s">
        <v>12</v>
      </c>
      <c r="D201" s="63">
        <v>175</v>
      </c>
      <c r="E201" s="92"/>
      <c r="F201" s="93">
        <f t="shared" si="28"/>
        <v>0</v>
      </c>
    </row>
    <row r="202" spans="1:6" ht="25.5" x14ac:dyDescent="0.2">
      <c r="A202" s="72"/>
      <c r="B202" s="36" t="s">
        <v>85</v>
      </c>
      <c r="C202" s="62" t="s">
        <v>12</v>
      </c>
      <c r="D202" s="63">
        <v>35</v>
      </c>
      <c r="E202" s="92"/>
      <c r="F202" s="93">
        <f t="shared" si="28"/>
        <v>0</v>
      </c>
    </row>
    <row r="203" spans="1:6" x14ac:dyDescent="0.2">
      <c r="A203" s="70"/>
      <c r="B203" s="40"/>
      <c r="C203" s="37"/>
      <c r="D203" s="38"/>
      <c r="E203" s="42"/>
      <c r="F203" s="39">
        <f t="shared" si="28"/>
        <v>0</v>
      </c>
    </row>
    <row r="204" spans="1:6" x14ac:dyDescent="0.2">
      <c r="A204" s="43"/>
      <c r="B204" s="44"/>
      <c r="C204" s="45"/>
      <c r="D204" s="46"/>
      <c r="E204" s="47"/>
      <c r="F204" s="61">
        <f>SUM(F199:F203)</f>
        <v>0</v>
      </c>
    </row>
    <row r="207" spans="1:6" x14ac:dyDescent="0.2">
      <c r="A207" s="24" t="s">
        <v>2</v>
      </c>
      <c r="B207" s="25" t="s">
        <v>3</v>
      </c>
      <c r="C207" s="26" t="s">
        <v>4</v>
      </c>
      <c r="D207" s="27" t="s">
        <v>5</v>
      </c>
      <c r="E207" s="28"/>
      <c r="F207" s="29" t="s">
        <v>7</v>
      </c>
    </row>
    <row r="208" spans="1:6" x14ac:dyDescent="0.2">
      <c r="A208" s="69"/>
      <c r="B208" s="30" t="s">
        <v>56</v>
      </c>
      <c r="C208" s="31"/>
      <c r="D208" s="32"/>
      <c r="E208" s="33"/>
      <c r="F208" s="34">
        <f t="shared" ref="F208:F219" si="29">D208*E208</f>
        <v>0</v>
      </c>
    </row>
    <row r="209" spans="1:6" x14ac:dyDescent="0.2">
      <c r="A209" s="72"/>
      <c r="B209" s="36"/>
      <c r="C209" s="62"/>
      <c r="D209" s="63"/>
      <c r="E209" s="92"/>
      <c r="F209" s="93">
        <f t="shared" si="29"/>
        <v>0</v>
      </c>
    </row>
    <row r="210" spans="1:6" x14ac:dyDescent="0.2">
      <c r="A210" s="71"/>
      <c r="B210" s="64" t="s">
        <v>45</v>
      </c>
      <c r="C210" s="48"/>
      <c r="D210" s="64"/>
      <c r="E210" s="94"/>
      <c r="F210" s="95">
        <f t="shared" si="29"/>
        <v>0</v>
      </c>
    </row>
    <row r="211" spans="1:6" x14ac:dyDescent="0.2">
      <c r="A211" s="72"/>
      <c r="B211" s="36" t="s">
        <v>46</v>
      </c>
      <c r="C211" s="62" t="s">
        <v>12</v>
      </c>
      <c r="D211" s="63">
        <v>30</v>
      </c>
      <c r="E211" s="92"/>
      <c r="F211" s="93">
        <f t="shared" si="29"/>
        <v>0</v>
      </c>
    </row>
    <row r="212" spans="1:6" x14ac:dyDescent="0.2">
      <c r="A212" s="72"/>
      <c r="B212" s="36" t="s">
        <v>47</v>
      </c>
      <c r="C212" s="62" t="s">
        <v>12</v>
      </c>
      <c r="D212" s="63">
        <v>536</v>
      </c>
      <c r="E212" s="92"/>
      <c r="F212" s="93">
        <f t="shared" si="29"/>
        <v>0</v>
      </c>
    </row>
    <row r="213" spans="1:6" x14ac:dyDescent="0.2">
      <c r="A213" s="72"/>
      <c r="B213" s="36"/>
      <c r="C213" s="62"/>
      <c r="D213" s="63"/>
      <c r="E213" s="92"/>
      <c r="F213" s="93">
        <f t="shared" si="29"/>
        <v>0</v>
      </c>
    </row>
    <row r="214" spans="1:6" x14ac:dyDescent="0.2">
      <c r="A214" s="71"/>
      <c r="B214" s="64" t="s">
        <v>48</v>
      </c>
      <c r="C214" s="48"/>
      <c r="D214" s="64"/>
      <c r="E214" s="94"/>
      <c r="F214" s="95">
        <f t="shared" si="29"/>
        <v>0</v>
      </c>
    </row>
    <row r="215" spans="1:6" s="113" customFormat="1" x14ac:dyDescent="0.2">
      <c r="A215" s="71"/>
      <c r="B215" s="108" t="s">
        <v>109</v>
      </c>
      <c r="C215" s="109" t="s">
        <v>16</v>
      </c>
      <c r="D215" s="110">
        <v>9</v>
      </c>
      <c r="E215" s="111"/>
      <c r="F215" s="112">
        <f t="shared" si="29"/>
        <v>0</v>
      </c>
    </row>
    <row r="216" spans="1:6" s="113" customFormat="1" x14ac:dyDescent="0.2">
      <c r="A216" s="71"/>
      <c r="B216" s="108" t="s">
        <v>110</v>
      </c>
      <c r="C216" s="109" t="s">
        <v>16</v>
      </c>
      <c r="D216" s="110">
        <v>9</v>
      </c>
      <c r="E216" s="111"/>
      <c r="F216" s="112">
        <f t="shared" si="29"/>
        <v>0</v>
      </c>
    </row>
    <row r="217" spans="1:6" x14ac:dyDescent="0.2">
      <c r="A217" s="72"/>
      <c r="B217" s="36"/>
      <c r="C217" s="62"/>
      <c r="D217" s="63"/>
      <c r="E217" s="92"/>
      <c r="F217" s="93">
        <f t="shared" si="29"/>
        <v>0</v>
      </c>
    </row>
    <row r="218" spans="1:6" x14ac:dyDescent="0.2">
      <c r="A218" s="71"/>
      <c r="B218" s="64" t="s">
        <v>86</v>
      </c>
      <c r="C218" s="48"/>
      <c r="D218" s="64"/>
      <c r="E218" s="94"/>
      <c r="F218" s="95">
        <f t="shared" si="29"/>
        <v>0</v>
      </c>
    </row>
    <row r="219" spans="1:6" x14ac:dyDescent="0.2">
      <c r="A219" s="72"/>
      <c r="B219" s="36" t="s">
        <v>87</v>
      </c>
      <c r="C219" s="62" t="s">
        <v>16</v>
      </c>
      <c r="D219" s="63">
        <v>18</v>
      </c>
      <c r="E219" s="92"/>
      <c r="F219" s="93">
        <f t="shared" si="29"/>
        <v>0</v>
      </c>
    </row>
    <row r="220" spans="1:6" x14ac:dyDescent="0.2">
      <c r="A220" s="72"/>
      <c r="B220" s="102"/>
      <c r="C220" s="103"/>
      <c r="D220" s="104"/>
      <c r="E220" s="92"/>
      <c r="F220" s="105"/>
    </row>
    <row r="221" spans="1:6" x14ac:dyDescent="0.2">
      <c r="A221" s="43"/>
      <c r="B221" s="44"/>
      <c r="C221" s="45"/>
      <c r="D221" s="46"/>
      <c r="E221" s="47"/>
      <c r="F221" s="61">
        <f>SUM(F209:F220)</f>
        <v>0</v>
      </c>
    </row>
    <row r="222" spans="1:6" x14ac:dyDescent="0.2">
      <c r="A222" s="49"/>
      <c r="B222" s="50"/>
      <c r="C222" s="21"/>
      <c r="D222" s="22"/>
      <c r="E222" s="51"/>
      <c r="F222" s="51"/>
    </row>
    <row r="223" spans="1:6" x14ac:dyDescent="0.2">
      <c r="A223" s="49"/>
      <c r="B223" s="50"/>
      <c r="C223" s="21"/>
      <c r="D223" s="22"/>
      <c r="E223" s="51"/>
      <c r="F223" s="51"/>
    </row>
    <row r="224" spans="1:6" x14ac:dyDescent="0.2">
      <c r="A224" s="24" t="s">
        <v>2</v>
      </c>
      <c r="B224" s="25" t="s">
        <v>3</v>
      </c>
      <c r="C224" s="26" t="s">
        <v>4</v>
      </c>
      <c r="D224" s="27" t="s">
        <v>5</v>
      </c>
      <c r="E224" s="28"/>
      <c r="F224" s="29" t="s">
        <v>7</v>
      </c>
    </row>
    <row r="225" spans="1:6" x14ac:dyDescent="0.2">
      <c r="A225" s="69"/>
      <c r="B225" s="30" t="s">
        <v>55</v>
      </c>
      <c r="C225" s="31"/>
      <c r="D225" s="32"/>
      <c r="E225" s="33"/>
      <c r="F225" s="34">
        <f t="shared" ref="F225:F235" si="30">D225*E225</f>
        <v>0</v>
      </c>
    </row>
    <row r="226" spans="1:6" x14ac:dyDescent="0.2">
      <c r="A226" s="72"/>
      <c r="B226" s="36"/>
      <c r="C226" s="62"/>
      <c r="D226" s="63"/>
      <c r="E226" s="92"/>
      <c r="F226" s="93">
        <f t="shared" si="30"/>
        <v>0</v>
      </c>
    </row>
    <row r="227" spans="1:6" x14ac:dyDescent="0.2">
      <c r="A227" s="71"/>
      <c r="B227" s="64" t="s">
        <v>45</v>
      </c>
      <c r="C227" s="48"/>
      <c r="D227" s="64"/>
      <c r="E227" s="94"/>
      <c r="F227" s="95">
        <f t="shared" si="30"/>
        <v>0</v>
      </c>
    </row>
    <row r="228" spans="1:6" x14ac:dyDescent="0.2">
      <c r="A228" s="72"/>
      <c r="B228" s="36" t="s">
        <v>111</v>
      </c>
      <c r="C228" s="62" t="s">
        <v>12</v>
      </c>
      <c r="D228" s="63">
        <v>560</v>
      </c>
      <c r="E228" s="92"/>
      <c r="F228" s="93">
        <f t="shared" si="30"/>
        <v>0</v>
      </c>
    </row>
    <row r="229" spans="1:6" x14ac:dyDescent="0.2">
      <c r="A229" s="72"/>
      <c r="B229" s="36" t="s">
        <v>49</v>
      </c>
      <c r="C229" s="62" t="s">
        <v>12</v>
      </c>
      <c r="D229" s="63">
        <v>1340</v>
      </c>
      <c r="E229" s="92"/>
      <c r="F229" s="93">
        <f t="shared" si="30"/>
        <v>0</v>
      </c>
    </row>
    <row r="230" spans="1:6" x14ac:dyDescent="0.2">
      <c r="A230" s="72"/>
      <c r="B230" s="36" t="s">
        <v>50</v>
      </c>
      <c r="C230" s="62" t="s">
        <v>16</v>
      </c>
      <c r="D230" s="63">
        <v>1</v>
      </c>
      <c r="E230" s="92"/>
      <c r="F230" s="93">
        <f t="shared" si="30"/>
        <v>0</v>
      </c>
    </row>
    <row r="231" spans="1:6" x14ac:dyDescent="0.2">
      <c r="A231" s="72"/>
      <c r="B231" s="36"/>
      <c r="C231" s="62"/>
      <c r="D231" s="63"/>
      <c r="E231" s="92"/>
      <c r="F231" s="93">
        <f t="shared" si="30"/>
        <v>0</v>
      </c>
    </row>
    <row r="232" spans="1:6" x14ac:dyDescent="0.2">
      <c r="A232" s="71"/>
      <c r="B232" s="64" t="s">
        <v>51</v>
      </c>
      <c r="C232" s="48"/>
      <c r="D232" s="64"/>
      <c r="E232" s="94"/>
      <c r="F232" s="95">
        <f t="shared" si="30"/>
        <v>0</v>
      </c>
    </row>
    <row r="233" spans="1:6" x14ac:dyDescent="0.2">
      <c r="A233" s="72"/>
      <c r="B233" s="36" t="s">
        <v>112</v>
      </c>
      <c r="C233" s="62" t="s">
        <v>16</v>
      </c>
      <c r="D233" s="63">
        <v>7</v>
      </c>
      <c r="E233" s="92"/>
      <c r="F233" s="93">
        <f t="shared" si="30"/>
        <v>0</v>
      </c>
    </row>
    <row r="234" spans="1:6" x14ac:dyDescent="0.2">
      <c r="A234" s="72"/>
      <c r="B234" s="36" t="s">
        <v>52</v>
      </c>
      <c r="C234" s="62" t="s">
        <v>16</v>
      </c>
      <c r="D234" s="63">
        <v>18</v>
      </c>
      <c r="E234" s="92"/>
      <c r="F234" s="93">
        <f t="shared" si="30"/>
        <v>0</v>
      </c>
    </row>
    <row r="235" spans="1:6" x14ac:dyDescent="0.2">
      <c r="A235" s="72"/>
      <c r="B235" s="36"/>
      <c r="C235" s="62"/>
      <c r="D235" s="63"/>
      <c r="E235" s="92"/>
      <c r="F235" s="93">
        <f t="shared" si="30"/>
        <v>0</v>
      </c>
    </row>
    <row r="236" spans="1:6" s="129" customFormat="1" ht="11.25" customHeight="1" x14ac:dyDescent="0.2">
      <c r="A236" s="43"/>
      <c r="B236" s="44"/>
      <c r="C236" s="45"/>
      <c r="D236" s="46"/>
      <c r="E236" s="47"/>
      <c r="F236" s="61">
        <f>SUM(F226:F235)</f>
        <v>0</v>
      </c>
    </row>
    <row r="237" spans="1:6" x14ac:dyDescent="0.2">
      <c r="A237" s="49"/>
      <c r="B237" s="125"/>
      <c r="C237" s="126"/>
      <c r="D237" s="22"/>
      <c r="E237" s="127"/>
      <c r="F237" s="128"/>
    </row>
    <row r="238" spans="1:6" x14ac:dyDescent="0.2">
      <c r="A238" s="49"/>
      <c r="B238" s="125"/>
      <c r="C238" s="126"/>
      <c r="D238" s="22"/>
      <c r="E238" s="127"/>
      <c r="F238" s="128"/>
    </row>
    <row r="239" spans="1:6" x14ac:dyDescent="0.2">
      <c r="A239" s="24" t="s">
        <v>2</v>
      </c>
      <c r="B239" s="25" t="s">
        <v>3</v>
      </c>
      <c r="C239" s="26" t="s">
        <v>4</v>
      </c>
      <c r="D239" s="27" t="s">
        <v>5</v>
      </c>
      <c r="E239" s="28"/>
      <c r="F239" s="29" t="s">
        <v>7</v>
      </c>
    </row>
    <row r="240" spans="1:6" x14ac:dyDescent="0.2">
      <c r="A240" s="69"/>
      <c r="B240" s="30" t="s">
        <v>54</v>
      </c>
      <c r="C240" s="31"/>
      <c r="D240" s="32"/>
      <c r="E240" s="33"/>
      <c r="F240" s="34">
        <f t="shared" ref="F240:F246" si="31">D240*E240</f>
        <v>0</v>
      </c>
    </row>
    <row r="241" spans="1:6" x14ac:dyDescent="0.2">
      <c r="A241" s="72"/>
      <c r="B241" s="36"/>
      <c r="C241" s="62"/>
      <c r="D241" s="63"/>
      <c r="E241" s="92"/>
      <c r="F241" s="93">
        <f t="shared" si="31"/>
        <v>0</v>
      </c>
    </row>
    <row r="242" spans="1:6" x14ac:dyDescent="0.2">
      <c r="A242" s="71"/>
      <c r="B242" s="64" t="s">
        <v>45</v>
      </c>
      <c r="C242" s="48"/>
      <c r="D242" s="64"/>
      <c r="E242" s="94"/>
      <c r="F242" s="95">
        <f t="shared" si="31"/>
        <v>0</v>
      </c>
    </row>
    <row r="243" spans="1:6" x14ac:dyDescent="0.2">
      <c r="A243" s="72"/>
      <c r="B243" s="36" t="s">
        <v>122</v>
      </c>
      <c r="C243" s="62" t="s">
        <v>12</v>
      </c>
      <c r="D243" s="63">
        <v>445</v>
      </c>
      <c r="E243" s="92"/>
      <c r="F243" s="93">
        <f t="shared" si="31"/>
        <v>0</v>
      </c>
    </row>
    <row r="244" spans="1:6" x14ac:dyDescent="0.2">
      <c r="A244" s="72"/>
      <c r="B244" s="36"/>
      <c r="C244" s="62"/>
      <c r="D244" s="63"/>
      <c r="E244" s="92"/>
      <c r="F244" s="93">
        <f t="shared" si="31"/>
        <v>0</v>
      </c>
    </row>
    <row r="245" spans="1:6" x14ac:dyDescent="0.2">
      <c r="A245" s="71"/>
      <c r="B245" s="64" t="s">
        <v>53</v>
      </c>
      <c r="C245" s="48"/>
      <c r="D245" s="64"/>
      <c r="E245" s="94"/>
      <c r="F245" s="95">
        <f t="shared" si="31"/>
        <v>0</v>
      </c>
    </row>
    <row r="246" spans="1:6" x14ac:dyDescent="0.2">
      <c r="A246" s="72"/>
      <c r="B246" s="36" t="s">
        <v>121</v>
      </c>
      <c r="C246" s="62" t="s">
        <v>16</v>
      </c>
      <c r="D246" s="63">
        <v>10</v>
      </c>
      <c r="E246" s="92"/>
      <c r="F246" s="93">
        <f t="shared" si="31"/>
        <v>0</v>
      </c>
    </row>
    <row r="247" spans="1:6" x14ac:dyDescent="0.2">
      <c r="A247" s="72"/>
      <c r="B247" s="36"/>
      <c r="C247" s="62"/>
      <c r="D247" s="38"/>
      <c r="E247" s="60"/>
      <c r="F247" s="59"/>
    </row>
    <row r="248" spans="1:6" x14ac:dyDescent="0.2">
      <c r="A248" s="43"/>
      <c r="B248" s="44"/>
      <c r="C248" s="45"/>
      <c r="D248" s="46"/>
      <c r="E248" s="47"/>
      <c r="F248" s="61">
        <f>SUM(F241:F247)</f>
        <v>0</v>
      </c>
    </row>
    <row r="251" spans="1:6" x14ac:dyDescent="0.2">
      <c r="A251" s="24" t="s">
        <v>2</v>
      </c>
      <c r="B251" s="25" t="s">
        <v>3</v>
      </c>
      <c r="C251" s="26" t="s">
        <v>4</v>
      </c>
      <c r="D251" s="27" t="s">
        <v>5</v>
      </c>
      <c r="E251" s="28"/>
      <c r="F251" s="29" t="s">
        <v>7</v>
      </c>
    </row>
    <row r="252" spans="1:6" x14ac:dyDescent="0.2">
      <c r="A252" s="69"/>
      <c r="B252" s="30" t="s">
        <v>61</v>
      </c>
      <c r="C252" s="31"/>
      <c r="D252" s="32"/>
      <c r="E252" s="33"/>
      <c r="F252" s="34">
        <f t="shared" ref="F252:F260" si="32">D252*E252</f>
        <v>0</v>
      </c>
    </row>
    <row r="253" spans="1:6" x14ac:dyDescent="0.2">
      <c r="A253" s="100"/>
      <c r="B253" s="40"/>
      <c r="C253" s="37"/>
      <c r="D253" s="63"/>
      <c r="E253" s="96"/>
      <c r="F253" s="97">
        <f>D253*E253</f>
        <v>0</v>
      </c>
    </row>
    <row r="254" spans="1:6" x14ac:dyDescent="0.2">
      <c r="A254" s="71"/>
      <c r="B254" s="64" t="s">
        <v>62</v>
      </c>
      <c r="C254" s="48"/>
      <c r="D254" s="64"/>
      <c r="E254" s="94"/>
      <c r="F254" s="95"/>
    </row>
    <row r="255" spans="1:6" ht="25.5" x14ac:dyDescent="0.2">
      <c r="A255" s="72"/>
      <c r="B255" s="36" t="s">
        <v>70</v>
      </c>
      <c r="C255" s="62" t="s">
        <v>16</v>
      </c>
      <c r="D255" s="63">
        <v>1</v>
      </c>
      <c r="E255" s="92"/>
      <c r="F255" s="98">
        <f t="shared" ref="F255" si="33">D255*E255</f>
        <v>0</v>
      </c>
    </row>
    <row r="256" spans="1:6" x14ac:dyDescent="0.2">
      <c r="A256" s="72"/>
      <c r="B256" s="36"/>
      <c r="C256" s="62"/>
      <c r="D256" s="63"/>
      <c r="E256" s="92"/>
      <c r="F256" s="98"/>
    </row>
    <row r="257" spans="1:9" x14ac:dyDescent="0.2">
      <c r="A257" s="71"/>
      <c r="B257" s="64" t="s">
        <v>63</v>
      </c>
      <c r="C257" s="48"/>
      <c r="D257" s="64"/>
      <c r="E257" s="94"/>
      <c r="F257" s="95"/>
    </row>
    <row r="258" spans="1:9" x14ac:dyDescent="0.2">
      <c r="A258" s="72"/>
      <c r="B258" s="36" t="s">
        <v>69</v>
      </c>
      <c r="C258" s="62" t="s">
        <v>16</v>
      </c>
      <c r="D258" s="63">
        <v>1</v>
      </c>
      <c r="E258" s="92"/>
      <c r="F258" s="98">
        <f t="shared" ref="F258:F259" si="34">D258*E258</f>
        <v>0</v>
      </c>
    </row>
    <row r="259" spans="1:9" x14ac:dyDescent="0.2">
      <c r="A259" s="72"/>
      <c r="B259" s="36" t="s">
        <v>113</v>
      </c>
      <c r="C259" s="62" t="s">
        <v>16</v>
      </c>
      <c r="D259" s="63">
        <v>1</v>
      </c>
      <c r="E259" s="114"/>
      <c r="F259" s="98">
        <f t="shared" si="34"/>
        <v>0</v>
      </c>
    </row>
    <row r="260" spans="1:9" x14ac:dyDescent="0.2">
      <c r="A260" s="70"/>
      <c r="B260" s="40"/>
      <c r="C260" s="37"/>
      <c r="D260" s="38"/>
      <c r="E260" s="42"/>
      <c r="F260" s="39">
        <f t="shared" si="32"/>
        <v>0</v>
      </c>
    </row>
    <row r="261" spans="1:9" x14ac:dyDescent="0.2">
      <c r="A261" s="43"/>
      <c r="B261" s="44"/>
      <c r="C261" s="45"/>
      <c r="D261" s="46"/>
      <c r="E261" s="47"/>
      <c r="F261" s="61">
        <f>SUM(F255:F260)</f>
        <v>0</v>
      </c>
    </row>
    <row r="264" spans="1:9" ht="19.5" thickBot="1" x14ac:dyDescent="0.25">
      <c r="A264" s="52" t="s">
        <v>102</v>
      </c>
      <c r="B264" s="53"/>
      <c r="C264" s="53"/>
      <c r="D264" s="53"/>
      <c r="E264" s="53"/>
      <c r="F264" s="53"/>
    </row>
    <row r="265" spans="1:9" ht="18" customHeight="1" thickBot="1" x14ac:dyDescent="0.25">
      <c r="A265" s="54"/>
      <c r="B265" s="132"/>
      <c r="C265" s="21"/>
      <c r="D265" s="22"/>
      <c r="E265" s="51" t="s">
        <v>8</v>
      </c>
      <c r="F265" s="66">
        <f>F261+F236+F221+F204+F192+F177+F149+F88+F69+F157+F248</f>
        <v>0</v>
      </c>
      <c r="H265" s="106"/>
      <c r="I265" s="106"/>
    </row>
    <row r="266" spans="1:9" ht="18" customHeight="1" thickBot="1" x14ac:dyDescent="0.25">
      <c r="A266" s="49"/>
      <c r="B266" s="132"/>
      <c r="C266" s="21"/>
      <c r="D266" s="55"/>
      <c r="E266" s="56" t="s">
        <v>9</v>
      </c>
      <c r="F266" s="67">
        <f>F265*0.2</f>
        <v>0</v>
      </c>
    </row>
    <row r="267" spans="1:9" ht="18" customHeight="1" x14ac:dyDescent="0.2">
      <c r="A267" s="49"/>
      <c r="B267" s="132"/>
      <c r="C267" s="21"/>
      <c r="D267" s="22"/>
      <c r="E267" s="51" t="s">
        <v>10</v>
      </c>
      <c r="F267" s="68">
        <f>F265*1.2</f>
        <v>0</v>
      </c>
    </row>
  </sheetData>
  <mergeCells count="3">
    <mergeCell ref="A54:F55"/>
    <mergeCell ref="B265:B267"/>
    <mergeCell ref="A57:F57"/>
  </mergeCells>
  <printOptions horizontalCentered="1"/>
  <pageMargins left="0.7" right="0.7" top="0.75" bottom="0.75" header="0.3" footer="0.3"/>
  <pageSetup paperSize="9" scale="82" fitToHeight="0" orientation="portrait" r:id="rId1"/>
  <headerFooter alignWithMargins="0">
    <oddHeader xml:space="preserve">&amp;C
&amp;R
</oddHeader>
    <oddFooter>&amp;L&amp;8
&amp;R&amp;8&amp;P de &amp;N</oddFooter>
  </headerFooter>
  <rowBreaks count="1" manualBreakCount="1">
    <brk id="57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 VRD</vt:lpstr>
      <vt:lpstr>'LOT1 VRD'!Zone_d_impression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Pipet</dc:creator>
  <cp:lastModifiedBy>Lisa PILET</cp:lastModifiedBy>
  <cp:lastPrinted>2024-10-07T14:26:26Z</cp:lastPrinted>
  <dcterms:created xsi:type="dcterms:W3CDTF">2017-01-31T13:20:36Z</dcterms:created>
  <dcterms:modified xsi:type="dcterms:W3CDTF">2024-12-24T08:42:04Z</dcterms:modified>
</cp:coreProperties>
</file>